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880" windowHeight="7455"/>
  </bookViews>
  <sheets>
    <sheet name="svod" sheetId="1" r:id="rId1"/>
  </sheets>
  <definedNames>
    <definedName name="_xlnm._FilterDatabase" localSheetId="0" hidden="1">svod!$A$4:$J$170</definedName>
    <definedName name="_xlnm.Print_Titles" localSheetId="0">svod!$2:$3</definedName>
    <definedName name="_xlnm.Print_Area" localSheetId="0">svod!$A$1:$H$174</definedName>
  </definedNames>
  <calcPr calcId="145621" iterate="1"/>
</workbook>
</file>

<file path=xl/calcChain.xml><?xml version="1.0" encoding="utf-8"?>
<calcChain xmlns="http://schemas.openxmlformats.org/spreadsheetml/2006/main">
  <c r="G79" i="1" l="1"/>
  <c r="H60" i="1" l="1"/>
  <c r="H24" i="1" l="1"/>
  <c r="G8" i="1" l="1"/>
  <c r="H166" i="1" l="1"/>
  <c r="H157" i="1"/>
  <c r="H155" i="1"/>
  <c r="H151" i="1"/>
  <c r="H138" i="1"/>
  <c r="H134" i="1"/>
  <c r="H121" i="1"/>
  <c r="H111" i="1"/>
  <c r="H106" i="1"/>
  <c r="H104" i="1"/>
  <c r="H79" i="1"/>
  <c r="H19" i="1"/>
  <c r="H8" i="1"/>
  <c r="H5" i="1"/>
  <c r="H4" i="1" l="1"/>
  <c r="G166" i="1"/>
  <c r="G157" i="1"/>
  <c r="G155" i="1"/>
  <c r="G151" i="1"/>
  <c r="G138" i="1"/>
  <c r="G134" i="1"/>
  <c r="G121" i="1"/>
  <c r="G111" i="1"/>
  <c r="G106" i="1"/>
  <c r="G104" i="1"/>
  <c r="G60" i="1"/>
  <c r="G24" i="1"/>
  <c r="G19" i="1"/>
  <c r="G5" i="1"/>
  <c r="G4" i="1" l="1"/>
</calcChain>
</file>

<file path=xl/sharedStrings.xml><?xml version="1.0" encoding="utf-8"?>
<sst xmlns="http://schemas.openxmlformats.org/spreadsheetml/2006/main" count="546" uniqueCount="244">
  <si>
    <t>803</t>
  </si>
  <si>
    <t xml:space="preserve">Организация и осуществление транспортного обслуживания </t>
  </si>
  <si>
    <t>Машино-часы работы автомобилей</t>
  </si>
  <si>
    <t>Единица</t>
  </si>
  <si>
    <t>Содержание (эксплуатация) имущества, находящегося в государственной (муниципальной) собственности</t>
  </si>
  <si>
    <t>Эксплуатируемая площадь объектов</t>
  </si>
  <si>
    <t>Тысяча квадратных метров</t>
  </si>
  <si>
    <t>805</t>
  </si>
  <si>
    <t>Оформление и выдача ветеринарных сопроводительных документов</t>
  </si>
  <si>
    <t>Количество документов</t>
  </si>
  <si>
    <t>Проведение мероприятий по защите населения от болезней общих для человека и животных и пищевых отравлений</t>
  </si>
  <si>
    <t>Количество исследований</t>
  </si>
  <si>
    <t>Количество проб</t>
  </si>
  <si>
    <t>Количество проведенных экспертиз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</si>
  <si>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</si>
  <si>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Количество вакцинаций</t>
  </si>
  <si>
    <t>Количество мероприятий</t>
  </si>
  <si>
    <t>811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</si>
  <si>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</si>
  <si>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Осуществление издательской деятельности</t>
  </si>
  <si>
    <t>Количество печатных страниц</t>
  </si>
  <si>
    <t>Производство и выпуск сетевого издания</t>
  </si>
  <si>
    <t>Количество новостных материалов</t>
  </si>
  <si>
    <t>Производство и распространение телепрограмм</t>
  </si>
  <si>
    <t>Продолжительность телепередач</t>
  </si>
  <si>
    <t>Час</t>
  </si>
  <si>
    <t>814</t>
  </si>
  <si>
    <t>Заготовка, хранение, транспортировка и обеспечение безопасности донорской крови и её компонентов</t>
  </si>
  <si>
    <t>Условная единица продукта переработки (в пересчете на 1 литр цельной крови)</t>
  </si>
  <si>
    <t>Условная единица</t>
  </si>
  <si>
    <t>Медико-биологическое обеспечение спортсменов сборных команд субъекта Российской Федерации</t>
  </si>
  <si>
    <t>Количество лиц, прошедших спортивную подготовку</t>
  </si>
  <si>
    <t>Человек</t>
  </si>
  <si>
    <t>Медицинская реабилитация при заболеваниях, не входящих в базовую программу обязательного медицинского страхования</t>
  </si>
  <si>
    <t>Число пациентов</t>
  </si>
  <si>
    <t>Число пациенто-дней</t>
  </si>
  <si>
    <t>Количество выполненных работ</t>
  </si>
  <si>
    <t>Методическая и организационно-техническая поддержка по вопросам координации информации государственных органов, включая координацию региональной информатизации, а также проведение мониторинга и подготовка сведений, размещенных в информационной системе</t>
  </si>
  <si>
    <t>Количество отчетов, составленных по результатам работы</t>
  </si>
  <si>
    <t>Человеко-день</t>
  </si>
  <si>
    <t>Человеко-час</t>
  </si>
  <si>
    <t>Количество проведенных консультаций</t>
  </si>
  <si>
    <t>Количество разработанных документов</t>
  </si>
  <si>
    <t>Оказание медицинской (в том числе психиатрической), социальной и психолого-педагогической помощи детям, находящимся в трудной жизненной ситуации</t>
  </si>
  <si>
    <t>Число посещений</t>
  </si>
  <si>
    <t>Оказание экстренной и плановой консультативной помощи</t>
  </si>
  <si>
    <t>Организация круглосуточного приема, содержания, выхаживания и воспитания детей</t>
  </si>
  <si>
    <t>Количество койко-дней</t>
  </si>
  <si>
    <t>Койко-день</t>
  </si>
  <si>
    <t>Организация мониторинга состояния здоровья граждан, подвергшихся радиационному воздействию в результате радиационных аварий</t>
  </si>
  <si>
    <t>Осуществление экспертизы качества лекарственных средств, включая проведение необходимых исследований и испытаний</t>
  </si>
  <si>
    <t>Паллиативная медицинская помощь</t>
  </si>
  <si>
    <t>Количество выездов</t>
  </si>
  <si>
    <t>Патологическая анатомия</t>
  </si>
  <si>
    <t>Количество вскрытий</t>
  </si>
  <si>
    <t>Первичная медико-санитарная помощь, не включенная в базовую программу обязательного медицинского страхования</t>
  </si>
  <si>
    <t>Число обращений</t>
  </si>
  <si>
    <t>Проведение экспертной оценки в сфере информационно-коммуникационных технологий</t>
  </si>
  <si>
    <t>Реализация образовательных программ среднего профессионального образования - программ подготовки специалистов среднего звена</t>
  </si>
  <si>
    <t>Численность обучающихся</t>
  </si>
  <si>
    <t>Санаторно-курортное лечение</t>
  </si>
  <si>
    <t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</t>
  </si>
  <si>
    <t>Количество вызовов</t>
  </si>
  <si>
    <t>Случаев госпитализации</t>
  </si>
  <si>
    <t>Случаев лечения</t>
  </si>
  <si>
    <t>Судебно-медицинская экспертиза</t>
  </si>
  <si>
    <t>Судебно-психиатрическая экспертиза</t>
  </si>
  <si>
    <t>Формирование, освежение, выпуск и содержание (обслуживание) резерва лекарственных средств для медицинского применения и медицинских изделий</t>
  </si>
  <si>
    <t>815</t>
  </si>
  <si>
    <t>Библиотечное, библиографическое и информационное обслуживание пользователей библиотеки</t>
  </si>
  <si>
    <t>Количество посещений</t>
  </si>
  <si>
    <t>Оказание туристско-информационных услуг</t>
  </si>
  <si>
    <t>Организация и проведение культурно-массовых мероприятий</t>
  </si>
  <si>
    <t>Количество проведенных мероприятий</t>
  </si>
  <si>
    <t>Организация показа концертов и концертных программ</t>
  </si>
  <si>
    <t>Организация показа спектаклей</t>
  </si>
  <si>
    <t>Показ (организация показа) концертных программ</t>
  </si>
  <si>
    <t>Число зрителей</t>
  </si>
  <si>
    <t>Показ (организация показа) спектаклей (театральных постановок)</t>
  </si>
  <si>
    <t>Количество публичных выступлений</t>
  </si>
  <si>
    <t>Предоставление библиографической информации из государственных библиотечных фондов и информации из государственных библиотечных фондов в части, не касающейся авторских прав</t>
  </si>
  <si>
    <t>Публичный показ музейных предметов, музейных коллекций</t>
  </si>
  <si>
    <t>Число посетителей</t>
  </si>
  <si>
    <t>Реализация дополнительных профессиональных программ повышения квалификации</t>
  </si>
  <si>
    <t>Количество человеко-часов</t>
  </si>
  <si>
    <t>Создание концертов и концертных программ</t>
  </si>
  <si>
    <t>Количество новых (капитально-возобновленных) постановок</t>
  </si>
  <si>
    <t>Создание спектаклей</t>
  </si>
  <si>
    <t>Создание экспозиций (выставок) музеев, организация выездных выставок</t>
  </si>
  <si>
    <t>Количество экспозиций</t>
  </si>
  <si>
    <t>Формирование, учет, изучение, обеспечение физического сохранения и безопасности музейных предметов, музейных коллекций</t>
  </si>
  <si>
    <t>Количество предметов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</si>
  <si>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</si>
  <si>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Количество полнотекстовых оцифрованных документов, включенных в состав электронной библиотеки</t>
  </si>
  <si>
    <t>816</t>
  </si>
  <si>
    <t>Ведение информационных ресурсов и баз данных</t>
  </si>
  <si>
    <t>Количество объектов</t>
  </si>
  <si>
    <t>Количество участников</t>
  </si>
  <si>
    <t>Коррекционно-развивающая, компенсирующая и логопедическая помощь обучающимся</t>
  </si>
  <si>
    <t>Число обучающихся</t>
  </si>
  <si>
    <t>Организация досуга детей, подростков и молодежи</t>
  </si>
  <si>
    <t>Количество кружков и секций</t>
  </si>
  <si>
    <t>Организация отдыха детей и молодежи</t>
  </si>
  <si>
    <t>Количество человек</t>
  </si>
  <si>
    <t>Присмотр и уход</t>
  </si>
  <si>
    <t>Число детей</t>
  </si>
  <si>
    <t>Психолого-медико-педагогическое обследование детей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</si>
  <si>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</si>
  <si>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Число обучающихся, их родителей (законных представителей) и педагогических работников</t>
  </si>
  <si>
    <t>Реализация адаптированных основных общеобразовательных программ для детей с умственной отсталостью</t>
  </si>
  <si>
    <t>Реализация дополнительных общеразвивающих программ</t>
  </si>
  <si>
    <t>Реализация образовательных программ среднего профессионального образования - программ подготовки квалифицированных рабочих, служащих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</si>
  <si>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</si>
  <si>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</si>
  <si>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</si>
  <si>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основного общего образования, интегрированных с дополнительными общеразвивающими программами, имеющими целью подготовку несовершеннолетних обучающихся к военной или иной государственной службе, в том числе к государственной службе российского казачества</t>
  </si>
  <si>
    <t>Реализация основных общеобразовательных программ среднего общего образования</t>
  </si>
  <si>
    <t>Реализация основных общеобразовательных программ среднего общего образования, интегрированных с дополнительными общеразвивающими программами, имеющими целью подготовку несовершеннолетних обучающихся к военной или иной государственной службе, в том числе к государственной службе российского казачества</t>
  </si>
  <si>
    <t>Содержание детей</t>
  </si>
  <si>
    <t>817</t>
  </si>
  <si>
    <t>Предоставление консультационной помощи в рамках государственной аграрной политики</t>
  </si>
  <si>
    <t>Штука</t>
  </si>
  <si>
    <t>821</t>
  </si>
  <si>
    <t>Организация доставки лиц старше 65 лет, проживающих в сельской местности, в территориальные медицинские организации для проведения профессиональных медицинских осмотров, включая диспансеризацию, и дополнительных медицинских скринингов на выявление отдельных неинфекционных социально значимых заболеваний</t>
  </si>
  <si>
    <t>Численность граждан, получивших социальные услуги</t>
  </si>
  <si>
    <t>Предоставление социального обслуживания в полустационарной форме</t>
  </si>
  <si>
    <t>Предоставление социального обслуживания в стационарной форме</t>
  </si>
  <si>
    <t>Предоставление социального обслуживания в форме на дому</t>
  </si>
  <si>
    <t>824</t>
  </si>
  <si>
    <t>Обеспечение сохранности и учет архивных документов</t>
  </si>
  <si>
    <t>Количество хранимых инвентарных дел</t>
  </si>
  <si>
    <t>Оказание информационных услуг на основе архивных документов</t>
  </si>
  <si>
    <t>Количество обработанных инвентарных дел</t>
  </si>
  <si>
    <t>Количество объектов недвижимости, для которых определена кадастровая стоимость</t>
  </si>
  <si>
    <t>Предоставление разъяснений результатов определения кадастровой стоимости объектов недвижимости</t>
  </si>
  <si>
    <t>Количество разъяснений</t>
  </si>
  <si>
    <t>Рассмотрение обращений, связанных с наличием ошибок, допущенных при определении кадастровой стоимости объектов недвижимости</t>
  </si>
  <si>
    <t>Количество решений</t>
  </si>
  <si>
    <t>Сбор, обработка, систематизация и накопление информации при определении кадастровой стоимости</t>
  </si>
  <si>
    <t>Объем собранной информации</t>
  </si>
  <si>
    <t xml:space="preserve">Установление соответствия содержания отчета об оценке рыночной стоимости объекта недвижимости требованиям действующего законодательства </t>
  </si>
  <si>
    <t>Количество пояснений</t>
  </si>
  <si>
    <t>Хранение копий отчетов и документов, формируемых и использованных в ходе определения кадастровой стоимости</t>
  </si>
  <si>
    <t>Объем хранимых документов</t>
  </si>
  <si>
    <t>825</t>
  </si>
  <si>
    <t>Обеспечение доступа к объектам спорта</t>
  </si>
  <si>
    <t>Пребывание на объекте спорта</t>
  </si>
  <si>
    <t>Обеспечение участия лиц, проходящих спортивную подготовку, в спортивных соревнованиях</t>
  </si>
  <si>
    <t>Организация и обеспечение подготовки спортивного резерва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</si>
  <si>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</si>
  <si>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Организация мероприятий по подготовке спортивных сборных команд</t>
  </si>
  <si>
    <t>Организация спортивной подготовки на спортивно-оздоровительном этапе</t>
  </si>
  <si>
    <t>Количество привлеченных лиц</t>
  </si>
  <si>
    <t>Проведение занятий физкультурно-спортивной направленности по месту проживания граждан</t>
  </si>
  <si>
    <t>Количество занятий</t>
  </si>
  <si>
    <t>Спортивная подготовка по олимпийским видам спорта</t>
  </si>
  <si>
    <t>Число лиц, прошедших спортивную подготовку на этапах спортивной подготовки</t>
  </si>
  <si>
    <t>Спортивная подготовка по спорту глухих</t>
  </si>
  <si>
    <t>Спортивная подготовка по спорту лиц с интеллектуальными нарушениями</t>
  </si>
  <si>
    <t>Спортивная подготовка по спорту лиц с поражением ОДА</t>
  </si>
  <si>
    <t>Спортивная подготовка по спорту слепых</t>
  </si>
  <si>
    <t>832</t>
  </si>
  <si>
    <t>Информационное обеспечение и пропаганда охраны труда</t>
  </si>
  <si>
    <t>Профессиональное обучение и дополнительное профессиональное образование безработных граждан, женщин в период отпуска по уходу за ребенком до достижения им возраста трех лет, незанятых граждан, которым в соответствии с законодательством Российской Федерации назначена страховая пенсия по старости и которые стремятся возобновить трудовую деятельность</t>
  </si>
  <si>
    <t>Численность граждан, завершивших профессиональное обучение и дополнительное профессиональное образование в полном объеме, в том числе освоившие часть образовательной программы</t>
  </si>
  <si>
    <t>Численность граждан, приступивших к профессиональному обучению и дополнительному профессиональному образованию</t>
  </si>
  <si>
    <t>836</t>
  </si>
  <si>
    <t>Осуществление лесовосстановления и лесоразведения</t>
  </si>
  <si>
    <t>Площадь агротехнического ухода</t>
  </si>
  <si>
    <t>Гектар</t>
  </si>
  <si>
    <t>Площадь дополнения лесных культур</t>
  </si>
  <si>
    <t>Площадь подготовки почвы под лесные культуры</t>
  </si>
  <si>
    <t>Площадь посадки</t>
  </si>
  <si>
    <t>Предупреждение возникновения и распространения лесных пожаров, включая территорию ООПТ</t>
  </si>
  <si>
    <t>Количество мест отдыха</t>
  </si>
  <si>
    <t>Количество установленных и размещённых стендов и других знаков и указателей, содержащих информацию о мерах пожарной безопасности в лесах</t>
  </si>
  <si>
    <t>Площадь проведения мониторинга пожарной опасности в лесах и лесных пожаров</t>
  </si>
  <si>
    <t>Площадь профилактического контролируемого противопожарного выжигания хвороста, лесной подстилки, сухой травы и других лесных горючих материалов</t>
  </si>
  <si>
    <t>Протяжённость лесных дорог</t>
  </si>
  <si>
    <t>Километр</t>
  </si>
  <si>
    <t>Протяжённость просек, противопожарных разрывов</t>
  </si>
  <si>
    <t>Протяжённость противопожарных минерализованных полос</t>
  </si>
  <si>
    <t>Тушение лесных пожаров</t>
  </si>
  <si>
    <t>Площадь тушения лесных пожаров</t>
  </si>
  <si>
    <t>837</t>
  </si>
  <si>
    <t xml:space="preserve">Предоставление программного обеспечения и информационно-телекоммуникационной инфраструктуры </t>
  </si>
  <si>
    <t>Количество сопровождаемых маршрутов движения пассажирского транспорта</t>
  </si>
  <si>
    <t>Количество транспорта подключенного к РНИС</t>
  </si>
  <si>
    <t>Создание, развитие, управление и эксплуатация информационных систем и баз данных с использованием спутниковых навигационных систем</t>
  </si>
  <si>
    <t>Объем функционирования региональной системы мониторинга транспортных средств</t>
  </si>
  <si>
    <t>Процент</t>
  </si>
  <si>
    <t>838</t>
  </si>
  <si>
    <t>Обеспечение сохранения и использования объектов культурного наследия</t>
  </si>
  <si>
    <t>Количество объектов культурного наследия</t>
  </si>
  <si>
    <t>840</t>
  </si>
  <si>
    <t>Оказание имущественной поддержки субъектам малого и среднего предпринимательства в виде передачи в пользование государственного имущества на льготных условиях</t>
  </si>
  <si>
    <t>Площадь помещений, предоставленных субъектам малого и среднего предпринимательства</t>
  </si>
  <si>
    <t>Квадратный метр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</si>
  <si>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</si>
  <si>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Количество услуг</t>
  </si>
  <si>
    <t>Число обратившихся</t>
  </si>
  <si>
    <t>Предоставление информационно-аналитической поддержки субъектам деятельности в сфере промышленности в рамках стимулирования деятельности в сфере промышленности</t>
  </si>
  <si>
    <t>Предоставление информационной и консультационной поддержки субъектам малого и среднего предпринимательства</t>
  </si>
  <si>
    <t>Количество юридических лиц, обратившихся за услугой</t>
  </si>
  <si>
    <t>Предоставление консультационной и информационной поддержки по вопросам повышения производительности труда на предприятиях</t>
  </si>
  <si>
    <t>842</t>
  </si>
  <si>
    <t>Оказание услуг по курсовому обучению</t>
  </si>
  <si>
    <t>Длительность программ курсового обучения</t>
  </si>
  <si>
    <t>Реализация дополнительных профессиональных программ профессиональной переподготовки</t>
  </si>
  <si>
    <t>Реализация основных профессиональных образовательных программ профессионального обучения - программ повышения квалификации рабочих и служащих</t>
  </si>
  <si>
    <t>Администрация Губернатора Брянской области и Правительства Брянской области</t>
  </si>
  <si>
    <t>Управление ветеринарии Брянской области</t>
  </si>
  <si>
    <t>Департамент внутренней политики Брянской области</t>
  </si>
  <si>
    <t>Департамент здравоохранения Брянской области</t>
  </si>
  <si>
    <t>Департамент культуры Брянской области</t>
  </si>
  <si>
    <t>Департамент образования и науки Брянской области</t>
  </si>
  <si>
    <t>Департамент сельского хозяйства Брянской области</t>
  </si>
  <si>
    <t>Департамент семьи, социальной и демографической политики Брянской области</t>
  </si>
  <si>
    <t>Управление имущественных отношений Брянской области</t>
  </si>
  <si>
    <t>Управление физической культуры и спорта Брянской области</t>
  </si>
  <si>
    <t>Управление государственной службы по труду и занятости населения Брянской области</t>
  </si>
  <si>
    <t>Управление лесами Брянской области</t>
  </si>
  <si>
    <t>Департамент промышленности, транспорта и связи Брянской области</t>
  </si>
  <si>
    <t>Управление по охране и сохранению историко-культурного наследия Брянской области</t>
  </si>
  <si>
    <t>Департамент экономического развития Брянской области</t>
  </si>
  <si>
    <t>Департамент региональной безопасности Брянской области</t>
  </si>
  <si>
    <t>Всего:</t>
  </si>
  <si>
    <t>Сведения о выполнении государственными учреждениями Брянской области государственных заданий на оказание государственных услуг (выполнение работ), а также об объемах финансого обеспечения выполнения государственных заданий на оказание соответствующих услуг (выполнение работ) за 2021 год</t>
  </si>
  <si>
    <t>ГРБС</t>
  </si>
  <si>
    <t>Сведения о выполнении государственного задания за 2021 год</t>
  </si>
  <si>
    <t>Наименование показателя объема государственной услуги (работы)</t>
  </si>
  <si>
    <t>единица измерения</t>
  </si>
  <si>
    <t>фактическое значение по итогам 2021 года</t>
  </si>
  <si>
    <t>Финансовое обеспечение выполнения государственного задания 2021 года</t>
  </si>
  <si>
    <t>уточненный план
(в соответствии с заключенными соглашениями), рублей</t>
  </si>
  <si>
    <t>кассовое исполнение,
рублей</t>
  </si>
  <si>
    <t>плановое значение
на 2021 год
(в соответствии с государственным заданием в последней редакции)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</si>
  <si>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</t>
  </si>
  <si>
    <t xml:space="preserve">Наименование государственной услуги (работы)
</t>
  </si>
  <si>
    <t>Медицинское сопровождение по медицинским показаниям больных, страдающей хронической почечной недостаточностью к месту проведения амбулаторного гемодиализа и после его проведения</t>
  </si>
  <si>
    <t>Определение кадастровой стоимости объектов недвижимости в соответствии со статьей 16 Федерального закона от 03.07.2016 
№ 237-ФЗ «О государственной кадастровой оценке»</t>
  </si>
  <si>
    <t>Организация и проведение мероприятий, направленных на выявление вида фактического использования и (или) назначения (предназначения) зданий (строений, сооружений) и помещений, расположенных на территории Брянской области, в отношении которых налоговая база определяется как их кадастровая стоимость, для целей налогообложения</t>
  </si>
  <si>
    <t>Заместитель Губернатора Брянской области</t>
  </si>
  <si>
    <t>Г.В. Петушкова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</si>
</sst>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0" fontId="0" fillId="0" borderId="0" xfId="0" applyNumberFormat="1" applyAlignment="1">
      <alignment horizontal="center" vertical="center"/>
    </xf>
    <xf numFmtId="4" fontId="4" fillId="0" borderId="2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A50021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tabSelected="1" zoomScaleNormal="100" workbookViewId="0">
      <pane xSplit="2" ySplit="3" topLeftCell="C94" activePane="bottomRight" state="frozen"/>
      <selection pane="topRight" activeCell="C1" sqref="C1"/>
      <selection pane="bottomLeft" activeCell="A4" sqref="A4"/>
      <selection pane="bottomRight" activeCell="B95" sqref="B95:B96"/>
    </sheetView>
  </sheetViews>
  <sheetFormatPr defaultRowHeight="15" x14ac:dyDescent="0.25"/>
  <cols>
    <col min="1" max="1" width="7.85546875" style="1" customWidth="1"/>
    <col min="2" max="2" width="64.5703125" style="2" customWidth="1"/>
    <col min="3" max="3" width="32.28515625" style="1" customWidth="1"/>
    <col min="4" max="4" width="18.28515625" style="1" customWidth="1"/>
    <col min="5" max="5" width="21.42578125" style="1" customWidth="1"/>
    <col min="6" max="6" width="15.5703125" style="1" customWidth="1"/>
    <col min="7" max="7" width="19.140625" style="3" customWidth="1"/>
    <col min="8" max="8" width="19.140625" style="4" customWidth="1"/>
    <col min="9" max="16384" width="9.140625" style="1"/>
  </cols>
  <sheetData>
    <row r="1" spans="1:10" ht="77.25" customHeight="1" x14ac:dyDescent="0.25">
      <c r="A1" s="36" t="s">
        <v>227</v>
      </c>
      <c r="B1" s="36"/>
      <c r="C1" s="36"/>
      <c r="D1" s="36"/>
      <c r="E1" s="36"/>
      <c r="F1" s="36"/>
      <c r="G1" s="36"/>
      <c r="H1" s="36"/>
    </row>
    <row r="2" spans="1:10" ht="53.25" customHeight="1" x14ac:dyDescent="0.25">
      <c r="A2" s="40" t="s">
        <v>228</v>
      </c>
      <c r="B2" s="40" t="s">
        <v>238</v>
      </c>
      <c r="C2" s="37" t="s">
        <v>229</v>
      </c>
      <c r="D2" s="38"/>
      <c r="E2" s="38"/>
      <c r="F2" s="39"/>
      <c r="G2" s="38" t="s">
        <v>233</v>
      </c>
      <c r="H2" s="39"/>
    </row>
    <row r="3" spans="1:10" ht="116.25" customHeight="1" x14ac:dyDescent="0.25">
      <c r="A3" s="41"/>
      <c r="B3" s="41"/>
      <c r="C3" s="6" t="s">
        <v>230</v>
      </c>
      <c r="D3" s="6" t="s">
        <v>231</v>
      </c>
      <c r="E3" s="6" t="s">
        <v>236</v>
      </c>
      <c r="F3" s="6" t="s">
        <v>232</v>
      </c>
      <c r="G3" s="7" t="s">
        <v>234</v>
      </c>
      <c r="H3" s="7" t="s">
        <v>235</v>
      </c>
    </row>
    <row r="4" spans="1:10" ht="15.75" customHeight="1" x14ac:dyDescent="0.25">
      <c r="A4" s="8"/>
      <c r="B4" s="9" t="s">
        <v>226</v>
      </c>
      <c r="C4" s="10"/>
      <c r="D4" s="10"/>
      <c r="E4" s="10"/>
      <c r="F4" s="10"/>
      <c r="G4" s="11">
        <f>G5+G8+G19+G24+G60+G79+G104+G106+G111+G121+G134+G138+G151+G155+G157+G166</f>
        <v>8041603267.8800001</v>
      </c>
      <c r="H4" s="11">
        <f>H5+H8+H19+H24+H60+H79+H104+H106+H111+H121+H134+H138+H151+H155+H157+H166</f>
        <v>8041603267.8799992</v>
      </c>
    </row>
    <row r="5" spans="1:10" ht="36" customHeight="1" x14ac:dyDescent="0.25">
      <c r="A5" s="12">
        <v>803</v>
      </c>
      <c r="B5" s="13" t="s">
        <v>210</v>
      </c>
      <c r="C5" s="14"/>
      <c r="D5" s="14"/>
      <c r="E5" s="14"/>
      <c r="F5" s="14"/>
      <c r="G5" s="15">
        <f t="shared" ref="G5:H5" si="0">G6+G7</f>
        <v>260266052</v>
      </c>
      <c r="H5" s="15">
        <f t="shared" si="0"/>
        <v>260266052</v>
      </c>
    </row>
    <row r="6" spans="1:10" ht="33" customHeight="1" x14ac:dyDescent="0.25">
      <c r="A6" s="16" t="s">
        <v>0</v>
      </c>
      <c r="B6" s="17" t="s">
        <v>1</v>
      </c>
      <c r="C6" s="17" t="s">
        <v>2</v>
      </c>
      <c r="D6" s="16" t="s">
        <v>3</v>
      </c>
      <c r="E6" s="16">
        <v>156992</v>
      </c>
      <c r="F6" s="16">
        <v>156992</v>
      </c>
      <c r="G6" s="16">
        <v>91607637</v>
      </c>
      <c r="H6" s="16">
        <v>91607637</v>
      </c>
      <c r="J6" s="31"/>
    </row>
    <row r="7" spans="1:10" ht="44.25" customHeight="1" x14ac:dyDescent="0.25">
      <c r="A7" s="16" t="s">
        <v>0</v>
      </c>
      <c r="B7" s="17" t="s">
        <v>4</v>
      </c>
      <c r="C7" s="17" t="s">
        <v>5</v>
      </c>
      <c r="D7" s="16" t="s">
        <v>6</v>
      </c>
      <c r="E7" s="16">
        <v>999.31000000000006</v>
      </c>
      <c r="F7" s="16">
        <v>996.96</v>
      </c>
      <c r="G7" s="16">
        <v>168658415</v>
      </c>
      <c r="H7" s="16">
        <v>168658415</v>
      </c>
      <c r="J7" s="31"/>
    </row>
    <row r="8" spans="1:10" ht="21.75" customHeight="1" x14ac:dyDescent="0.25">
      <c r="A8" s="12">
        <v>805</v>
      </c>
      <c r="B8" s="13" t="s">
        <v>211</v>
      </c>
      <c r="C8" s="14"/>
      <c r="D8" s="14"/>
      <c r="E8" s="14"/>
      <c r="F8" s="14"/>
      <c r="G8" s="15">
        <f>G9+G10+G14</f>
        <v>260341292.26999998</v>
      </c>
      <c r="H8" s="15">
        <f t="shared" ref="H8" si="1">H9+H10+H14</f>
        <v>260341292.26999998</v>
      </c>
      <c r="J8" s="31"/>
    </row>
    <row r="9" spans="1:10" ht="31.5" customHeight="1" x14ac:dyDescent="0.25">
      <c r="A9" s="16" t="s">
        <v>7</v>
      </c>
      <c r="B9" s="17" t="s">
        <v>8</v>
      </c>
      <c r="C9" s="17" t="s">
        <v>9</v>
      </c>
      <c r="D9" s="16" t="s">
        <v>3</v>
      </c>
      <c r="E9" s="16">
        <v>808024</v>
      </c>
      <c r="F9" s="16">
        <v>808024</v>
      </c>
      <c r="G9" s="16">
        <v>17534120.799999997</v>
      </c>
      <c r="H9" s="16">
        <v>17534120.800000001</v>
      </c>
      <c r="J9" s="31"/>
    </row>
    <row r="10" spans="1:10" ht="21.75" customHeight="1" x14ac:dyDescent="0.25">
      <c r="A10" s="34" t="s">
        <v>7</v>
      </c>
      <c r="B10" s="32" t="s">
        <v>10</v>
      </c>
      <c r="C10" s="17" t="s">
        <v>9</v>
      </c>
      <c r="D10" s="16" t="s">
        <v>3</v>
      </c>
      <c r="E10" s="16">
        <v>143823</v>
      </c>
      <c r="F10" s="22">
        <v>143873</v>
      </c>
      <c r="G10" s="46">
        <v>31955963.379999995</v>
      </c>
      <c r="H10" s="46">
        <v>31955963.379999995</v>
      </c>
      <c r="J10" s="31"/>
    </row>
    <row r="11" spans="1:10" ht="23.25" customHeight="1" x14ac:dyDescent="0.25">
      <c r="A11" s="49"/>
      <c r="B11" s="48"/>
      <c r="C11" s="17" t="s">
        <v>11</v>
      </c>
      <c r="D11" s="16" t="s">
        <v>3</v>
      </c>
      <c r="E11" s="16">
        <v>1028</v>
      </c>
      <c r="F11" s="22">
        <v>1028</v>
      </c>
      <c r="G11" s="50"/>
      <c r="H11" s="50"/>
      <c r="J11" s="31"/>
    </row>
    <row r="12" spans="1:10" ht="21" customHeight="1" x14ac:dyDescent="0.25">
      <c r="A12" s="49"/>
      <c r="B12" s="48"/>
      <c r="C12" s="17" t="s">
        <v>12</v>
      </c>
      <c r="D12" s="16" t="s">
        <v>3</v>
      </c>
      <c r="E12" s="16">
        <v>157251</v>
      </c>
      <c r="F12" s="22">
        <v>157301</v>
      </c>
      <c r="G12" s="50"/>
      <c r="H12" s="50"/>
      <c r="J12" s="31"/>
    </row>
    <row r="13" spans="1:10" ht="39.75" customHeight="1" x14ac:dyDescent="0.25">
      <c r="A13" s="43"/>
      <c r="B13" s="42"/>
      <c r="C13" s="17" t="s">
        <v>13</v>
      </c>
      <c r="D13" s="16" t="s">
        <v>3</v>
      </c>
      <c r="E13" s="16">
        <v>142728</v>
      </c>
      <c r="F13" s="22">
        <v>142778</v>
      </c>
      <c r="G13" s="47"/>
      <c r="H13" s="47"/>
      <c r="J13" s="31"/>
    </row>
    <row r="14" spans="1:10" ht="20.25" customHeight="1" x14ac:dyDescent="0.25">
      <c r="A14" s="34" t="s">
        <v>7</v>
      </c>
      <c r="B14" s="32" t="s">
        <v>14</v>
      </c>
      <c r="C14" s="17" t="s">
        <v>15</v>
      </c>
      <c r="D14" s="16" t="s">
        <v>3</v>
      </c>
      <c r="E14" s="16">
        <v>699302</v>
      </c>
      <c r="F14" s="20">
        <v>699302</v>
      </c>
      <c r="G14" s="46">
        <v>210851208.09</v>
      </c>
      <c r="H14" s="46">
        <v>210851208.09</v>
      </c>
      <c r="J14" s="31"/>
    </row>
    <row r="15" spans="1:10" ht="22.5" customHeight="1" x14ac:dyDescent="0.25">
      <c r="A15" s="49"/>
      <c r="B15" s="48"/>
      <c r="C15" s="17" t="s">
        <v>9</v>
      </c>
      <c r="D15" s="16" t="s">
        <v>3</v>
      </c>
      <c r="E15" s="16">
        <v>5909</v>
      </c>
      <c r="F15" s="16">
        <v>5909</v>
      </c>
      <c r="G15" s="50"/>
      <c r="H15" s="50"/>
      <c r="J15" s="31"/>
    </row>
    <row r="16" spans="1:10" ht="21.75" customHeight="1" x14ac:dyDescent="0.25">
      <c r="A16" s="49"/>
      <c r="B16" s="48"/>
      <c r="C16" s="17" t="s">
        <v>11</v>
      </c>
      <c r="D16" s="16" t="s">
        <v>3</v>
      </c>
      <c r="E16" s="16">
        <v>208723</v>
      </c>
      <c r="F16" s="16">
        <v>208723</v>
      </c>
      <c r="G16" s="50"/>
      <c r="H16" s="50"/>
      <c r="J16" s="31"/>
    </row>
    <row r="17" spans="1:10" ht="20.25" customHeight="1" x14ac:dyDescent="0.25">
      <c r="A17" s="49"/>
      <c r="B17" s="48"/>
      <c r="C17" s="17" t="s">
        <v>16</v>
      </c>
      <c r="D17" s="16" t="s">
        <v>3</v>
      </c>
      <c r="E17" s="16">
        <v>230106</v>
      </c>
      <c r="F17" s="16">
        <v>230106</v>
      </c>
      <c r="G17" s="50"/>
      <c r="H17" s="50"/>
      <c r="J17" s="31"/>
    </row>
    <row r="18" spans="1:10" ht="22.5" customHeight="1" x14ac:dyDescent="0.25">
      <c r="A18" s="43"/>
      <c r="B18" s="42"/>
      <c r="C18" s="17" t="s">
        <v>12</v>
      </c>
      <c r="D18" s="16" t="s">
        <v>3</v>
      </c>
      <c r="E18" s="16">
        <v>193210</v>
      </c>
      <c r="F18" s="16">
        <v>193210</v>
      </c>
      <c r="G18" s="47"/>
      <c r="H18" s="47"/>
      <c r="J18" s="31"/>
    </row>
    <row r="19" spans="1:10" ht="19.5" customHeight="1" x14ac:dyDescent="0.25">
      <c r="A19" s="12">
        <v>811</v>
      </c>
      <c r="B19" s="13" t="s">
        <v>212</v>
      </c>
      <c r="C19" s="14"/>
      <c r="D19" s="14"/>
      <c r="E19" s="14"/>
      <c r="F19" s="14"/>
      <c r="G19" s="15">
        <f t="shared" ref="G19:H19" si="2">G20+G21+G22+G23</f>
        <v>125045060.12</v>
      </c>
      <c r="H19" s="15">
        <f t="shared" si="2"/>
        <v>125045060.12</v>
      </c>
      <c r="J19" s="31"/>
    </row>
    <row r="20" spans="1:10" ht="83.25" customHeight="1" x14ac:dyDescent="0.25">
      <c r="A20" s="16" t="s">
        <v>17</v>
      </c>
      <c r="B20" s="17" t="s">
        <v>18</v>
      </c>
      <c r="C20" s="17" t="s">
        <v>16</v>
      </c>
      <c r="D20" s="16" t="s">
        <v>3</v>
      </c>
      <c r="E20" s="16">
        <v>140</v>
      </c>
      <c r="F20" s="16">
        <v>140</v>
      </c>
      <c r="G20" s="16">
        <v>10978942.15</v>
      </c>
      <c r="H20" s="16">
        <v>10978942.15</v>
      </c>
      <c r="J20" s="31"/>
    </row>
    <row r="21" spans="1:10" ht="21" customHeight="1" x14ac:dyDescent="0.25">
      <c r="A21" s="16" t="s">
        <v>17</v>
      </c>
      <c r="B21" s="17" t="s">
        <v>19</v>
      </c>
      <c r="C21" s="17" t="s">
        <v>20</v>
      </c>
      <c r="D21" s="16" t="s">
        <v>3</v>
      </c>
      <c r="E21" s="16">
        <v>15232</v>
      </c>
      <c r="F21" s="16">
        <v>15232</v>
      </c>
      <c r="G21" s="16">
        <v>63185178.149999999</v>
      </c>
      <c r="H21" s="16">
        <v>63185178.149999999</v>
      </c>
      <c r="J21" s="31"/>
    </row>
    <row r="22" spans="1:10" ht="32.25" customHeight="1" x14ac:dyDescent="0.25">
      <c r="A22" s="16" t="s">
        <v>17</v>
      </c>
      <c r="B22" s="17" t="s">
        <v>21</v>
      </c>
      <c r="C22" s="17" t="s">
        <v>22</v>
      </c>
      <c r="D22" s="16" t="s">
        <v>3</v>
      </c>
      <c r="E22" s="16">
        <v>15000</v>
      </c>
      <c r="F22" s="16">
        <v>15000</v>
      </c>
      <c r="G22" s="16">
        <v>10520604.289999999</v>
      </c>
      <c r="H22" s="16">
        <v>10520604.289999999</v>
      </c>
      <c r="J22" s="31"/>
    </row>
    <row r="23" spans="1:10" ht="33" customHeight="1" x14ac:dyDescent="0.25">
      <c r="A23" s="16" t="s">
        <v>17</v>
      </c>
      <c r="B23" s="17" t="s">
        <v>23</v>
      </c>
      <c r="C23" s="17" t="s">
        <v>24</v>
      </c>
      <c r="D23" s="16" t="s">
        <v>25</v>
      </c>
      <c r="E23" s="16">
        <v>2427.83</v>
      </c>
      <c r="F23" s="16">
        <v>2427.83</v>
      </c>
      <c r="G23" s="16">
        <v>40360335.530000001</v>
      </c>
      <c r="H23" s="16">
        <v>40360335.530000001</v>
      </c>
      <c r="J23" s="31"/>
    </row>
    <row r="24" spans="1:10" ht="21" customHeight="1" x14ac:dyDescent="0.25">
      <c r="A24" s="12">
        <v>814</v>
      </c>
      <c r="B24" s="13" t="s">
        <v>213</v>
      </c>
      <c r="C24" s="14"/>
      <c r="D24" s="14"/>
      <c r="E24" s="14"/>
      <c r="F24" s="14"/>
      <c r="G24" s="15">
        <f>G25+G26+G27+G29+G30+G39+G40+G41+G42+G43+G44+G47+G49+G51+G52+G53+G54+G55+G57+G58+G59</f>
        <v>1992251249.5899999</v>
      </c>
      <c r="H24" s="15">
        <f>H25+H26+H27+H29+H30+H39+H40+H41+H42+H43+H44+H47+H49+H51+H52+H53+H54+H55+H57+H58+H59</f>
        <v>1992251249.5899999</v>
      </c>
      <c r="J24" s="31"/>
    </row>
    <row r="25" spans="1:10" ht="53.25" customHeight="1" x14ac:dyDescent="0.25">
      <c r="A25" s="16" t="s">
        <v>26</v>
      </c>
      <c r="B25" s="17" t="s">
        <v>27</v>
      </c>
      <c r="C25" s="17" t="s">
        <v>28</v>
      </c>
      <c r="D25" s="16" t="s">
        <v>29</v>
      </c>
      <c r="E25" s="16">
        <v>13495</v>
      </c>
      <c r="F25" s="16">
        <v>14169</v>
      </c>
      <c r="G25" s="16">
        <v>176763631.97</v>
      </c>
      <c r="H25" s="16">
        <v>176763631.97</v>
      </c>
      <c r="J25" s="31"/>
    </row>
    <row r="26" spans="1:10" ht="33.75" customHeight="1" x14ac:dyDescent="0.25">
      <c r="A26" s="16" t="s">
        <v>26</v>
      </c>
      <c r="B26" s="17" t="s">
        <v>30</v>
      </c>
      <c r="C26" s="17" t="s">
        <v>31</v>
      </c>
      <c r="D26" s="16" t="s">
        <v>32</v>
      </c>
      <c r="E26" s="16">
        <v>310</v>
      </c>
      <c r="F26" s="16">
        <v>310</v>
      </c>
      <c r="G26" s="16">
        <v>3289115</v>
      </c>
      <c r="H26" s="16">
        <v>3289115</v>
      </c>
      <c r="J26" s="31"/>
    </row>
    <row r="27" spans="1:10" ht="20.25" customHeight="1" x14ac:dyDescent="0.25">
      <c r="A27" s="34" t="s">
        <v>26</v>
      </c>
      <c r="B27" s="32" t="s">
        <v>33</v>
      </c>
      <c r="C27" s="17" t="s">
        <v>34</v>
      </c>
      <c r="D27" s="16" t="s">
        <v>32</v>
      </c>
      <c r="E27" s="16">
        <v>206</v>
      </c>
      <c r="F27" s="16">
        <v>216</v>
      </c>
      <c r="G27" s="46">
        <v>8371175.96</v>
      </c>
      <c r="H27" s="46">
        <v>8371175.96</v>
      </c>
      <c r="J27" s="31"/>
    </row>
    <row r="28" spans="1:10" ht="31.5" customHeight="1" x14ac:dyDescent="0.25">
      <c r="A28" s="43"/>
      <c r="B28" s="42"/>
      <c r="C28" s="17" t="s">
        <v>35</v>
      </c>
      <c r="D28" s="16" t="s">
        <v>29</v>
      </c>
      <c r="E28" s="16">
        <v>1291</v>
      </c>
      <c r="F28" s="16">
        <v>1343</v>
      </c>
      <c r="G28" s="47"/>
      <c r="H28" s="47"/>
      <c r="J28" s="31"/>
    </row>
    <row r="29" spans="1:10" ht="63" customHeight="1" x14ac:dyDescent="0.25">
      <c r="A29" s="16" t="s">
        <v>26</v>
      </c>
      <c r="B29" s="17" t="s">
        <v>239</v>
      </c>
      <c r="C29" s="17" t="s">
        <v>36</v>
      </c>
      <c r="D29" s="16" t="s">
        <v>3</v>
      </c>
      <c r="E29" s="16">
        <v>9584</v>
      </c>
      <c r="F29" s="16">
        <v>9566</v>
      </c>
      <c r="G29" s="16">
        <v>17009389.559999999</v>
      </c>
      <c r="H29" s="16">
        <v>17009389.559999999</v>
      </c>
      <c r="J29" s="31"/>
    </row>
    <row r="30" spans="1:10" ht="51.75" customHeight="1" x14ac:dyDescent="0.25">
      <c r="A30" s="34" t="s">
        <v>26</v>
      </c>
      <c r="B30" s="32" t="s">
        <v>37</v>
      </c>
      <c r="C30" s="18" t="s">
        <v>38</v>
      </c>
      <c r="D30" s="19" t="s">
        <v>3</v>
      </c>
      <c r="E30" s="19">
        <v>30</v>
      </c>
      <c r="F30" s="19">
        <v>30</v>
      </c>
      <c r="G30" s="46">
        <v>7833267</v>
      </c>
      <c r="H30" s="46">
        <v>7833267</v>
      </c>
      <c r="J30" s="31"/>
    </row>
    <row r="31" spans="1:10" ht="33.75" customHeight="1" x14ac:dyDescent="0.25">
      <c r="A31" s="49"/>
      <c r="B31" s="48"/>
      <c r="C31" s="18" t="s">
        <v>42</v>
      </c>
      <c r="D31" s="19" t="s">
        <v>40</v>
      </c>
      <c r="E31" s="19">
        <v>20</v>
      </c>
      <c r="F31" s="19">
        <v>20</v>
      </c>
      <c r="G31" s="50"/>
      <c r="H31" s="50"/>
      <c r="J31" s="31"/>
    </row>
    <row r="32" spans="1:10" ht="32.25" customHeight="1" x14ac:dyDescent="0.25">
      <c r="A32" s="49"/>
      <c r="B32" s="48"/>
      <c r="C32" s="18" t="s">
        <v>41</v>
      </c>
      <c r="D32" s="19" t="s">
        <v>40</v>
      </c>
      <c r="E32" s="19">
        <v>20</v>
      </c>
      <c r="F32" s="19">
        <v>20</v>
      </c>
      <c r="G32" s="50"/>
      <c r="H32" s="50"/>
      <c r="J32" s="31"/>
    </row>
    <row r="33" spans="1:10" ht="53.25" customHeight="1" x14ac:dyDescent="0.25">
      <c r="A33" s="49"/>
      <c r="B33" s="48"/>
      <c r="C33" s="18" t="s">
        <v>38</v>
      </c>
      <c r="D33" s="19" t="s">
        <v>40</v>
      </c>
      <c r="E33" s="19">
        <v>20</v>
      </c>
      <c r="F33" s="19">
        <v>20</v>
      </c>
      <c r="G33" s="50"/>
      <c r="H33" s="50"/>
      <c r="J33" s="31"/>
    </row>
    <row r="34" spans="1:10" ht="36.75" customHeight="1" x14ac:dyDescent="0.25">
      <c r="A34" s="49"/>
      <c r="B34" s="48"/>
      <c r="C34" s="18" t="s">
        <v>42</v>
      </c>
      <c r="D34" s="19" t="s">
        <v>39</v>
      </c>
      <c r="E34" s="19">
        <v>10</v>
      </c>
      <c r="F34" s="19">
        <v>10</v>
      </c>
      <c r="G34" s="50"/>
      <c r="H34" s="50"/>
      <c r="J34" s="31"/>
    </row>
    <row r="35" spans="1:10" ht="32.25" customHeight="1" x14ac:dyDescent="0.25">
      <c r="A35" s="49"/>
      <c r="B35" s="48"/>
      <c r="C35" s="18" t="s">
        <v>41</v>
      </c>
      <c r="D35" s="19" t="s">
        <v>39</v>
      </c>
      <c r="E35" s="19">
        <v>10</v>
      </c>
      <c r="F35" s="19">
        <v>10</v>
      </c>
      <c r="G35" s="50"/>
      <c r="H35" s="50"/>
      <c r="J35" s="31"/>
    </row>
    <row r="36" spans="1:10" ht="54.75" customHeight="1" x14ac:dyDescent="0.25">
      <c r="A36" s="49"/>
      <c r="B36" s="48"/>
      <c r="C36" s="18" t="s">
        <v>38</v>
      </c>
      <c r="D36" s="19" t="s">
        <v>39</v>
      </c>
      <c r="E36" s="19">
        <v>10</v>
      </c>
      <c r="F36" s="19">
        <v>10</v>
      </c>
      <c r="G36" s="50"/>
      <c r="H36" s="50"/>
      <c r="J36" s="31"/>
    </row>
    <row r="37" spans="1:10" ht="45.75" customHeight="1" x14ac:dyDescent="0.25">
      <c r="A37" s="49"/>
      <c r="B37" s="48"/>
      <c r="C37" s="18" t="s">
        <v>38</v>
      </c>
      <c r="D37" s="19" t="s">
        <v>39</v>
      </c>
      <c r="E37" s="19">
        <v>20</v>
      </c>
      <c r="F37" s="19">
        <v>20</v>
      </c>
      <c r="G37" s="50"/>
      <c r="H37" s="50"/>
      <c r="J37" s="31"/>
    </row>
    <row r="38" spans="1:10" ht="32.25" customHeight="1" x14ac:dyDescent="0.25">
      <c r="A38" s="43"/>
      <c r="B38" s="42"/>
      <c r="C38" s="18" t="s">
        <v>41</v>
      </c>
      <c r="D38" s="19" t="s">
        <v>3</v>
      </c>
      <c r="E38" s="19">
        <v>10</v>
      </c>
      <c r="F38" s="19">
        <v>10</v>
      </c>
      <c r="G38" s="47"/>
      <c r="H38" s="47"/>
      <c r="J38" s="31"/>
    </row>
    <row r="39" spans="1:10" ht="54.75" customHeight="1" x14ac:dyDescent="0.25">
      <c r="A39" s="16" t="s">
        <v>26</v>
      </c>
      <c r="B39" s="17" t="s">
        <v>43</v>
      </c>
      <c r="C39" s="17" t="s">
        <v>44</v>
      </c>
      <c r="D39" s="16" t="s">
        <v>29</v>
      </c>
      <c r="E39" s="16">
        <v>3282</v>
      </c>
      <c r="F39" s="16">
        <v>3271</v>
      </c>
      <c r="G39" s="16">
        <v>856349</v>
      </c>
      <c r="H39" s="16">
        <v>856349</v>
      </c>
      <c r="J39" s="31"/>
    </row>
    <row r="40" spans="1:10" ht="48" customHeight="1" x14ac:dyDescent="0.25">
      <c r="A40" s="16" t="s">
        <v>26</v>
      </c>
      <c r="B40" s="17" t="s">
        <v>45</v>
      </c>
      <c r="C40" s="17" t="s">
        <v>36</v>
      </c>
      <c r="D40" s="16" t="s">
        <v>3</v>
      </c>
      <c r="E40" s="16">
        <v>70</v>
      </c>
      <c r="F40" s="16">
        <v>69</v>
      </c>
      <c r="G40" s="16">
        <v>2419316</v>
      </c>
      <c r="H40" s="16">
        <v>2419316</v>
      </c>
      <c r="J40" s="31"/>
    </row>
    <row r="41" spans="1:10" ht="38.25" customHeight="1" x14ac:dyDescent="0.25">
      <c r="A41" s="16" t="s">
        <v>26</v>
      </c>
      <c r="B41" s="17" t="s">
        <v>46</v>
      </c>
      <c r="C41" s="17" t="s">
        <v>47</v>
      </c>
      <c r="D41" s="16" t="s">
        <v>48</v>
      </c>
      <c r="E41" s="16">
        <v>27520</v>
      </c>
      <c r="F41" s="16">
        <v>28364</v>
      </c>
      <c r="G41" s="16">
        <v>85559106.049999997</v>
      </c>
      <c r="H41" s="16">
        <v>85559106.049999997</v>
      </c>
      <c r="J41" s="31"/>
    </row>
    <row r="42" spans="1:10" ht="58.5" customHeight="1" x14ac:dyDescent="0.25">
      <c r="A42" s="16" t="s">
        <v>26</v>
      </c>
      <c r="B42" s="17" t="s">
        <v>49</v>
      </c>
      <c r="C42" s="17" t="s">
        <v>9</v>
      </c>
      <c r="D42" s="16" t="s">
        <v>3</v>
      </c>
      <c r="E42" s="16">
        <v>12</v>
      </c>
      <c r="F42" s="16">
        <v>12</v>
      </c>
      <c r="G42" s="16">
        <v>1905000</v>
      </c>
      <c r="H42" s="16">
        <v>1905000</v>
      </c>
      <c r="J42" s="31"/>
    </row>
    <row r="43" spans="1:10" ht="48" customHeight="1" x14ac:dyDescent="0.25">
      <c r="A43" s="16" t="s">
        <v>26</v>
      </c>
      <c r="B43" s="17" t="s">
        <v>50</v>
      </c>
      <c r="C43" s="17" t="s">
        <v>13</v>
      </c>
      <c r="D43" s="16" t="s">
        <v>3</v>
      </c>
      <c r="E43" s="16">
        <v>10</v>
      </c>
      <c r="F43" s="16">
        <v>10</v>
      </c>
      <c r="G43" s="16">
        <v>949486</v>
      </c>
      <c r="H43" s="16">
        <v>949486</v>
      </c>
      <c r="J43" s="31"/>
    </row>
    <row r="44" spans="1:10" ht="27" customHeight="1" x14ac:dyDescent="0.25">
      <c r="A44" s="34" t="s">
        <v>26</v>
      </c>
      <c r="B44" s="32" t="s">
        <v>51</v>
      </c>
      <c r="C44" s="17" t="s">
        <v>52</v>
      </c>
      <c r="D44" s="16" t="s">
        <v>3</v>
      </c>
      <c r="E44" s="16">
        <v>150</v>
      </c>
      <c r="F44" s="16">
        <v>150</v>
      </c>
      <c r="G44" s="46">
        <v>74573591.659999996</v>
      </c>
      <c r="H44" s="46">
        <v>74573591.660000011</v>
      </c>
      <c r="J44" s="31"/>
    </row>
    <row r="45" spans="1:10" ht="30" customHeight="1" x14ac:dyDescent="0.25">
      <c r="A45" s="49"/>
      <c r="B45" s="48"/>
      <c r="C45" s="17" t="s">
        <v>47</v>
      </c>
      <c r="D45" s="16" t="s">
        <v>48</v>
      </c>
      <c r="E45" s="16">
        <v>33014</v>
      </c>
      <c r="F45" s="16">
        <v>33179</v>
      </c>
      <c r="G45" s="50"/>
      <c r="H45" s="50"/>
      <c r="J45" s="31"/>
    </row>
    <row r="46" spans="1:10" ht="31.5" x14ac:dyDescent="0.25">
      <c r="A46" s="43"/>
      <c r="B46" s="42"/>
      <c r="C46" s="17" t="s">
        <v>44</v>
      </c>
      <c r="D46" s="16" t="s">
        <v>29</v>
      </c>
      <c r="E46" s="16">
        <v>20985</v>
      </c>
      <c r="F46" s="16">
        <v>20621</v>
      </c>
      <c r="G46" s="47"/>
      <c r="H46" s="47"/>
      <c r="J46" s="31"/>
    </row>
    <row r="47" spans="1:10" ht="38.25" customHeight="1" x14ac:dyDescent="0.25">
      <c r="A47" s="34" t="s">
        <v>26</v>
      </c>
      <c r="B47" s="32" t="s">
        <v>53</v>
      </c>
      <c r="C47" s="17" t="s">
        <v>54</v>
      </c>
      <c r="D47" s="16" t="s">
        <v>3</v>
      </c>
      <c r="E47" s="16">
        <v>11128</v>
      </c>
      <c r="F47" s="16">
        <v>11106</v>
      </c>
      <c r="G47" s="46">
        <v>69619520.900000006</v>
      </c>
      <c r="H47" s="46">
        <v>69619520.900000006</v>
      </c>
      <c r="J47" s="31"/>
    </row>
    <row r="48" spans="1:10" ht="43.5" customHeight="1" x14ac:dyDescent="0.25">
      <c r="A48" s="43"/>
      <c r="B48" s="42"/>
      <c r="C48" s="17" t="s">
        <v>36</v>
      </c>
      <c r="D48" s="16" t="s">
        <v>3</v>
      </c>
      <c r="E48" s="16">
        <v>20</v>
      </c>
      <c r="F48" s="16">
        <v>20</v>
      </c>
      <c r="G48" s="47"/>
      <c r="H48" s="47"/>
      <c r="J48" s="31"/>
    </row>
    <row r="49" spans="1:10" ht="31.5" x14ac:dyDescent="0.25">
      <c r="A49" s="34" t="s">
        <v>26</v>
      </c>
      <c r="B49" s="32" t="s">
        <v>55</v>
      </c>
      <c r="C49" s="17" t="s">
        <v>56</v>
      </c>
      <c r="D49" s="16" t="s">
        <v>29</v>
      </c>
      <c r="E49" s="16">
        <v>2800</v>
      </c>
      <c r="F49" s="16">
        <v>2800</v>
      </c>
      <c r="G49" s="46">
        <v>315904725.10000002</v>
      </c>
      <c r="H49" s="46">
        <v>315904725.10000002</v>
      </c>
      <c r="J49" s="31"/>
    </row>
    <row r="50" spans="1:10" ht="31.5" x14ac:dyDescent="0.25">
      <c r="A50" s="43"/>
      <c r="B50" s="42"/>
      <c r="C50" s="17" t="s">
        <v>44</v>
      </c>
      <c r="D50" s="16" t="s">
        <v>29</v>
      </c>
      <c r="E50" s="16">
        <v>802559</v>
      </c>
      <c r="F50" s="16">
        <v>799259</v>
      </c>
      <c r="G50" s="47"/>
      <c r="H50" s="47"/>
      <c r="J50" s="31"/>
    </row>
    <row r="51" spans="1:10" ht="59.25" customHeight="1" x14ac:dyDescent="0.25">
      <c r="A51" s="16" t="s">
        <v>26</v>
      </c>
      <c r="B51" s="17" t="s">
        <v>57</v>
      </c>
      <c r="C51" s="17" t="s">
        <v>38</v>
      </c>
      <c r="D51" s="16" t="s">
        <v>3</v>
      </c>
      <c r="E51" s="16">
        <v>25022768</v>
      </c>
      <c r="F51" s="16">
        <v>25022768</v>
      </c>
      <c r="G51" s="16">
        <v>16240015</v>
      </c>
      <c r="H51" s="16">
        <v>16240015</v>
      </c>
      <c r="J51" s="31"/>
    </row>
    <row r="52" spans="1:10" ht="54.75" customHeight="1" x14ac:dyDescent="0.25">
      <c r="A52" s="16" t="s">
        <v>26</v>
      </c>
      <c r="B52" s="17" t="s">
        <v>58</v>
      </c>
      <c r="C52" s="17" t="s">
        <v>59</v>
      </c>
      <c r="D52" s="16" t="s">
        <v>32</v>
      </c>
      <c r="E52" s="16">
        <v>1290</v>
      </c>
      <c r="F52" s="16">
        <v>1290</v>
      </c>
      <c r="G52" s="16">
        <v>86112890.620000005</v>
      </c>
      <c r="H52" s="16">
        <v>86112890.620000005</v>
      </c>
      <c r="J52" s="31"/>
    </row>
    <row r="53" spans="1:10" ht="32.25" customHeight="1" x14ac:dyDescent="0.25">
      <c r="A53" s="16" t="s">
        <v>26</v>
      </c>
      <c r="B53" s="17" t="s">
        <v>60</v>
      </c>
      <c r="C53" s="17" t="s">
        <v>47</v>
      </c>
      <c r="D53" s="16" t="s">
        <v>48</v>
      </c>
      <c r="E53" s="16">
        <v>45611</v>
      </c>
      <c r="F53" s="16">
        <v>44761</v>
      </c>
      <c r="G53" s="16">
        <v>96576904.670000002</v>
      </c>
      <c r="H53" s="16">
        <v>96576904.670000002</v>
      </c>
      <c r="J53" s="31"/>
    </row>
    <row r="54" spans="1:10" ht="85.5" customHeight="1" x14ac:dyDescent="0.25">
      <c r="A54" s="16" t="s">
        <v>26</v>
      </c>
      <c r="B54" s="17" t="s">
        <v>61</v>
      </c>
      <c r="C54" s="17" t="s">
        <v>62</v>
      </c>
      <c r="D54" s="16" t="s">
        <v>3</v>
      </c>
      <c r="E54" s="16">
        <v>17579</v>
      </c>
      <c r="F54" s="16">
        <v>17563</v>
      </c>
      <c r="G54" s="16">
        <v>87753203.379999995</v>
      </c>
      <c r="H54" s="16">
        <v>87753203.379999995</v>
      </c>
      <c r="J54" s="31"/>
    </row>
    <row r="55" spans="1:10" ht="35.25" customHeight="1" x14ac:dyDescent="0.25">
      <c r="A55" s="34" t="s">
        <v>26</v>
      </c>
      <c r="B55" s="32" t="s">
        <v>237</v>
      </c>
      <c r="C55" s="17" t="s">
        <v>63</v>
      </c>
      <c r="D55" s="16" t="s">
        <v>29</v>
      </c>
      <c r="E55" s="16">
        <v>8635</v>
      </c>
      <c r="F55" s="16">
        <v>8648</v>
      </c>
      <c r="G55" s="46">
        <v>851140124.61000001</v>
      </c>
      <c r="H55" s="46">
        <v>851140124.61000001</v>
      </c>
      <c r="J55" s="31"/>
    </row>
    <row r="56" spans="1:10" ht="37.5" customHeight="1" x14ac:dyDescent="0.25">
      <c r="A56" s="43"/>
      <c r="B56" s="42"/>
      <c r="C56" s="17" t="s">
        <v>64</v>
      </c>
      <c r="D56" s="16" t="s">
        <v>29</v>
      </c>
      <c r="E56" s="16">
        <v>1477</v>
      </c>
      <c r="F56" s="16">
        <v>1482</v>
      </c>
      <c r="G56" s="43"/>
      <c r="H56" s="43"/>
      <c r="J56" s="31"/>
    </row>
    <row r="57" spans="1:10" ht="38.25" customHeight="1" x14ac:dyDescent="0.25">
      <c r="A57" s="16" t="s">
        <v>26</v>
      </c>
      <c r="B57" s="17" t="s">
        <v>65</v>
      </c>
      <c r="C57" s="17" t="s">
        <v>13</v>
      </c>
      <c r="D57" s="16" t="s">
        <v>3</v>
      </c>
      <c r="E57" s="16">
        <v>8880</v>
      </c>
      <c r="F57" s="16">
        <v>8880</v>
      </c>
      <c r="G57" s="16">
        <v>80833927</v>
      </c>
      <c r="H57" s="16">
        <v>80833927</v>
      </c>
      <c r="J57" s="31"/>
    </row>
    <row r="58" spans="1:10" ht="39.75" customHeight="1" x14ac:dyDescent="0.25">
      <c r="A58" s="16" t="s">
        <v>26</v>
      </c>
      <c r="B58" s="17" t="s">
        <v>66</v>
      </c>
      <c r="C58" s="17" t="s">
        <v>13</v>
      </c>
      <c r="D58" s="16" t="s">
        <v>3</v>
      </c>
      <c r="E58" s="16">
        <v>1700</v>
      </c>
      <c r="F58" s="16">
        <v>1785</v>
      </c>
      <c r="G58" s="16">
        <v>6462000</v>
      </c>
      <c r="H58" s="16">
        <v>6462000</v>
      </c>
      <c r="J58" s="31"/>
    </row>
    <row r="59" spans="1:10" ht="59.25" customHeight="1" x14ac:dyDescent="0.25">
      <c r="A59" s="16" t="s">
        <v>26</v>
      </c>
      <c r="B59" s="17" t="s">
        <v>67</v>
      </c>
      <c r="C59" s="17" t="s">
        <v>36</v>
      </c>
      <c r="D59" s="16" t="s">
        <v>3</v>
      </c>
      <c r="E59" s="16">
        <v>12</v>
      </c>
      <c r="F59" s="16">
        <v>12</v>
      </c>
      <c r="G59" s="16">
        <v>2078510.11</v>
      </c>
      <c r="H59" s="16">
        <v>2078510.11</v>
      </c>
      <c r="J59" s="31"/>
    </row>
    <row r="60" spans="1:10" ht="27.75" customHeight="1" x14ac:dyDescent="0.25">
      <c r="A60" s="12">
        <v>815</v>
      </c>
      <c r="B60" s="13" t="s">
        <v>214</v>
      </c>
      <c r="C60" s="14"/>
      <c r="D60" s="14"/>
      <c r="E60" s="14"/>
      <c r="F60" s="14"/>
      <c r="G60" s="15">
        <f t="shared" ref="G60" si="3">G61+G62+G63+G64+G65+G66+G67+G69+G70+G71+G72+G73+G74+G75+G76+G77</f>
        <v>633131810</v>
      </c>
      <c r="H60" s="15">
        <f>H61+H62+H63+H64+H65+H66+H67+H69+H70+H71+H72+H73+H74+H75+H76+H77</f>
        <v>633131810</v>
      </c>
      <c r="J60" s="31"/>
    </row>
    <row r="61" spans="1:10" ht="44.25" customHeight="1" x14ac:dyDescent="0.25">
      <c r="A61" s="16" t="s">
        <v>68</v>
      </c>
      <c r="B61" s="17" t="s">
        <v>69</v>
      </c>
      <c r="C61" s="17" t="s">
        <v>70</v>
      </c>
      <c r="D61" s="16" t="s">
        <v>3</v>
      </c>
      <c r="E61" s="16">
        <v>378245</v>
      </c>
      <c r="F61" s="16">
        <v>408879</v>
      </c>
      <c r="G61" s="16">
        <v>43666932</v>
      </c>
      <c r="H61" s="16">
        <v>43666932</v>
      </c>
      <c r="J61" s="31"/>
    </row>
    <row r="62" spans="1:10" ht="27.75" customHeight="1" x14ac:dyDescent="0.25">
      <c r="A62" s="16" t="s">
        <v>68</v>
      </c>
      <c r="B62" s="17" t="s">
        <v>71</v>
      </c>
      <c r="C62" s="17" t="s">
        <v>70</v>
      </c>
      <c r="D62" s="16" t="s">
        <v>3</v>
      </c>
      <c r="E62" s="16">
        <v>48</v>
      </c>
      <c r="F62" s="16">
        <v>48</v>
      </c>
      <c r="G62" s="16">
        <v>4248313</v>
      </c>
      <c r="H62" s="16">
        <v>4248313</v>
      </c>
      <c r="J62" s="31"/>
    </row>
    <row r="63" spans="1:10" ht="30.75" customHeight="1" x14ac:dyDescent="0.25">
      <c r="A63" s="16" t="s">
        <v>68</v>
      </c>
      <c r="B63" s="17" t="s">
        <v>72</v>
      </c>
      <c r="C63" s="17" t="s">
        <v>73</v>
      </c>
      <c r="D63" s="16" t="s">
        <v>3</v>
      </c>
      <c r="E63" s="16">
        <v>213</v>
      </c>
      <c r="F63" s="16">
        <v>220</v>
      </c>
      <c r="G63" s="16">
        <v>33587971</v>
      </c>
      <c r="H63" s="16">
        <v>33587971</v>
      </c>
      <c r="J63" s="31"/>
    </row>
    <row r="64" spans="1:10" ht="34.5" customHeight="1" x14ac:dyDescent="0.25">
      <c r="A64" s="16" t="s">
        <v>68</v>
      </c>
      <c r="B64" s="17" t="s">
        <v>74</v>
      </c>
      <c r="C64" s="17" t="s">
        <v>36</v>
      </c>
      <c r="D64" s="16" t="s">
        <v>3</v>
      </c>
      <c r="E64" s="16">
        <v>23</v>
      </c>
      <c r="F64" s="16">
        <v>23</v>
      </c>
      <c r="G64" s="16">
        <v>7622410</v>
      </c>
      <c r="H64" s="16">
        <v>7622410</v>
      </c>
      <c r="J64" s="31"/>
    </row>
    <row r="65" spans="1:10" ht="37.5" customHeight="1" x14ac:dyDescent="0.25">
      <c r="A65" s="16" t="s">
        <v>68</v>
      </c>
      <c r="B65" s="17" t="s">
        <v>75</v>
      </c>
      <c r="C65" s="17" t="s">
        <v>36</v>
      </c>
      <c r="D65" s="16" t="s">
        <v>3</v>
      </c>
      <c r="E65" s="16">
        <v>51</v>
      </c>
      <c r="F65" s="16">
        <v>50</v>
      </c>
      <c r="G65" s="16">
        <v>10099514</v>
      </c>
      <c r="H65" s="16">
        <v>10099514</v>
      </c>
      <c r="J65" s="31"/>
    </row>
    <row r="66" spans="1:10" ht="27" customHeight="1" x14ac:dyDescent="0.25">
      <c r="A66" s="16" t="s">
        <v>68</v>
      </c>
      <c r="B66" s="17" t="s">
        <v>76</v>
      </c>
      <c r="C66" s="17" t="s">
        <v>77</v>
      </c>
      <c r="D66" s="16" t="s">
        <v>32</v>
      </c>
      <c r="E66" s="16">
        <v>32606</v>
      </c>
      <c r="F66" s="16">
        <v>35466</v>
      </c>
      <c r="G66" s="16">
        <v>26943223</v>
      </c>
      <c r="H66" s="16">
        <v>26943223</v>
      </c>
      <c r="J66" s="31"/>
    </row>
    <row r="67" spans="1:10" ht="42" customHeight="1" x14ac:dyDescent="0.25">
      <c r="A67" s="34" t="s">
        <v>68</v>
      </c>
      <c r="B67" s="32" t="s">
        <v>78</v>
      </c>
      <c r="C67" s="17" t="s">
        <v>79</v>
      </c>
      <c r="D67" s="16" t="s">
        <v>3</v>
      </c>
      <c r="E67" s="16">
        <v>82</v>
      </c>
      <c r="F67" s="16">
        <v>90</v>
      </c>
      <c r="G67" s="46">
        <v>146235934</v>
      </c>
      <c r="H67" s="46">
        <v>146235934</v>
      </c>
      <c r="J67" s="31"/>
    </row>
    <row r="68" spans="1:10" ht="24" customHeight="1" x14ac:dyDescent="0.25">
      <c r="A68" s="43"/>
      <c r="B68" s="42"/>
      <c r="C68" s="17" t="s">
        <v>77</v>
      </c>
      <c r="D68" s="16" t="s">
        <v>32</v>
      </c>
      <c r="E68" s="16">
        <v>93211</v>
      </c>
      <c r="F68" s="16">
        <v>98108</v>
      </c>
      <c r="G68" s="47"/>
      <c r="H68" s="47"/>
      <c r="J68" s="31"/>
    </row>
    <row r="69" spans="1:10" ht="69.75" customHeight="1" x14ac:dyDescent="0.25">
      <c r="A69" s="16" t="s">
        <v>68</v>
      </c>
      <c r="B69" s="17" t="s">
        <v>80</v>
      </c>
      <c r="C69" s="17" t="s">
        <v>70</v>
      </c>
      <c r="D69" s="16" t="s">
        <v>32</v>
      </c>
      <c r="E69" s="16">
        <v>37000</v>
      </c>
      <c r="F69" s="16">
        <v>39381</v>
      </c>
      <c r="G69" s="16">
        <v>6912029</v>
      </c>
      <c r="H69" s="16">
        <v>6912029</v>
      </c>
      <c r="J69" s="31"/>
    </row>
    <row r="70" spans="1:10" ht="21" customHeight="1" x14ac:dyDescent="0.25">
      <c r="A70" s="16" t="s">
        <v>68</v>
      </c>
      <c r="B70" s="17" t="s">
        <v>81</v>
      </c>
      <c r="C70" s="17" t="s">
        <v>82</v>
      </c>
      <c r="D70" s="16" t="s">
        <v>32</v>
      </c>
      <c r="E70" s="16">
        <v>930991</v>
      </c>
      <c r="F70" s="16">
        <v>943297</v>
      </c>
      <c r="G70" s="16">
        <v>80101582</v>
      </c>
      <c r="H70" s="16">
        <v>80101582</v>
      </c>
      <c r="J70" s="31"/>
    </row>
    <row r="71" spans="1:10" ht="35.25" customHeight="1" x14ac:dyDescent="0.25">
      <c r="A71" s="16" t="s">
        <v>68</v>
      </c>
      <c r="B71" s="17" t="s">
        <v>83</v>
      </c>
      <c r="C71" s="17" t="s">
        <v>84</v>
      </c>
      <c r="D71" s="16" t="s">
        <v>40</v>
      </c>
      <c r="E71" s="16">
        <v>13632</v>
      </c>
      <c r="F71" s="16">
        <v>13632</v>
      </c>
      <c r="G71" s="16">
        <v>3811025</v>
      </c>
      <c r="H71" s="16">
        <v>3811025</v>
      </c>
      <c r="J71" s="31"/>
    </row>
    <row r="72" spans="1:10" ht="49.5" customHeight="1" x14ac:dyDescent="0.25">
      <c r="A72" s="16" t="s">
        <v>68</v>
      </c>
      <c r="B72" s="17" t="s">
        <v>58</v>
      </c>
      <c r="C72" s="17" t="s">
        <v>59</v>
      </c>
      <c r="D72" s="16" t="s">
        <v>32</v>
      </c>
      <c r="E72" s="16">
        <v>524</v>
      </c>
      <c r="F72" s="16">
        <v>527</v>
      </c>
      <c r="G72" s="16">
        <v>89817610</v>
      </c>
      <c r="H72" s="16">
        <v>89817610</v>
      </c>
      <c r="J72" s="31"/>
    </row>
    <row r="73" spans="1:10" ht="41.25" customHeight="1" x14ac:dyDescent="0.25">
      <c r="A73" s="16" t="s">
        <v>68</v>
      </c>
      <c r="B73" s="17" t="s">
        <v>85</v>
      </c>
      <c r="C73" s="17" t="s">
        <v>86</v>
      </c>
      <c r="D73" s="16" t="s">
        <v>3</v>
      </c>
      <c r="E73" s="16">
        <v>30</v>
      </c>
      <c r="F73" s="16">
        <v>30</v>
      </c>
      <c r="G73" s="16">
        <v>69608314</v>
      </c>
      <c r="H73" s="16">
        <v>69608314</v>
      </c>
      <c r="J73" s="31"/>
    </row>
    <row r="74" spans="1:10" ht="42" customHeight="1" x14ac:dyDescent="0.25">
      <c r="A74" s="16" t="s">
        <v>68</v>
      </c>
      <c r="B74" s="17" t="s">
        <v>87</v>
      </c>
      <c r="C74" s="17" t="s">
        <v>86</v>
      </c>
      <c r="D74" s="16" t="s">
        <v>3</v>
      </c>
      <c r="E74" s="16">
        <v>26</v>
      </c>
      <c r="F74" s="16">
        <v>26</v>
      </c>
      <c r="G74" s="16">
        <v>45764353</v>
      </c>
      <c r="H74" s="16">
        <v>45764353</v>
      </c>
      <c r="J74" s="31"/>
    </row>
    <row r="75" spans="1:10" ht="35.25" customHeight="1" x14ac:dyDescent="0.25">
      <c r="A75" s="16" t="s">
        <v>68</v>
      </c>
      <c r="B75" s="17" t="s">
        <v>88</v>
      </c>
      <c r="C75" s="17" t="s">
        <v>89</v>
      </c>
      <c r="D75" s="16" t="s">
        <v>3</v>
      </c>
      <c r="E75" s="16">
        <v>546</v>
      </c>
      <c r="F75" s="16">
        <v>579</v>
      </c>
      <c r="G75" s="16">
        <v>31548572</v>
      </c>
      <c r="H75" s="16">
        <v>31548572</v>
      </c>
      <c r="J75" s="31"/>
    </row>
    <row r="76" spans="1:10" ht="50.25" customHeight="1" x14ac:dyDescent="0.25">
      <c r="A76" s="16" t="s">
        <v>68</v>
      </c>
      <c r="B76" s="17" t="s">
        <v>90</v>
      </c>
      <c r="C76" s="17" t="s">
        <v>91</v>
      </c>
      <c r="D76" s="16" t="s">
        <v>3</v>
      </c>
      <c r="E76" s="16">
        <v>1617</v>
      </c>
      <c r="F76" s="16">
        <v>1718</v>
      </c>
      <c r="G76" s="16">
        <v>26829982</v>
      </c>
      <c r="H76" s="16">
        <v>26829982</v>
      </c>
      <c r="J76" s="31"/>
    </row>
    <row r="77" spans="1:10" ht="26.25" customHeight="1" x14ac:dyDescent="0.25">
      <c r="A77" s="44">
        <v>815</v>
      </c>
      <c r="B77" s="32" t="s">
        <v>92</v>
      </c>
      <c r="C77" s="17" t="s">
        <v>9</v>
      </c>
      <c r="D77" s="16" t="s">
        <v>3</v>
      </c>
      <c r="E77" s="16">
        <v>7500</v>
      </c>
      <c r="F77" s="16">
        <v>8250</v>
      </c>
      <c r="G77" s="46">
        <v>6334046</v>
      </c>
      <c r="H77" s="46">
        <v>6334046</v>
      </c>
      <c r="J77" s="31"/>
    </row>
    <row r="78" spans="1:10" ht="70.5" customHeight="1" x14ac:dyDescent="0.25">
      <c r="A78" s="45"/>
      <c r="B78" s="42"/>
      <c r="C78" s="17" t="s">
        <v>93</v>
      </c>
      <c r="D78" s="16" t="s">
        <v>3</v>
      </c>
      <c r="E78" s="16">
        <v>3675</v>
      </c>
      <c r="F78" s="16">
        <v>3675</v>
      </c>
      <c r="G78" s="47"/>
      <c r="H78" s="47"/>
      <c r="J78" s="31"/>
    </row>
    <row r="79" spans="1:10" ht="27.75" customHeight="1" x14ac:dyDescent="0.25">
      <c r="A79" s="12">
        <v>816</v>
      </c>
      <c r="B79" s="13" t="s">
        <v>215</v>
      </c>
      <c r="C79" s="14"/>
      <c r="D79" s="14"/>
      <c r="E79" s="14"/>
      <c r="F79" s="14"/>
      <c r="G79" s="15">
        <f>G80+G82+G83+G86+G87+G88+G89+G90+G91+G92+G93+G95+G97+G98+G99+G100+G101+G102+G103</f>
        <v>2579468360.8499994</v>
      </c>
      <c r="H79" s="15">
        <f t="shared" ref="H79" si="4">H80+H82+H83+H86+H87+H88+H89+H90+H91+H92+H93+H95+H97+H98+H99+H100+H101+H102+H103</f>
        <v>2579468360.8499994</v>
      </c>
      <c r="J79" s="31"/>
    </row>
    <row r="80" spans="1:10" ht="30.75" customHeight="1" x14ac:dyDescent="0.25">
      <c r="A80" s="34" t="s">
        <v>94</v>
      </c>
      <c r="B80" s="32" t="s">
        <v>95</v>
      </c>
      <c r="C80" s="17" t="s">
        <v>96</v>
      </c>
      <c r="D80" s="16" t="s">
        <v>3</v>
      </c>
      <c r="E80" s="20">
        <v>237</v>
      </c>
      <c r="F80" s="20">
        <v>237</v>
      </c>
      <c r="G80" s="46">
        <v>85301523</v>
      </c>
      <c r="H80" s="46">
        <v>85301523</v>
      </c>
      <c r="J80" s="31"/>
    </row>
    <row r="81" spans="1:10" ht="27" customHeight="1" x14ac:dyDescent="0.25">
      <c r="A81" s="35"/>
      <c r="B81" s="33"/>
      <c r="C81" s="17" t="s">
        <v>97</v>
      </c>
      <c r="D81" s="16" t="s">
        <v>32</v>
      </c>
      <c r="E81" s="20">
        <v>34881</v>
      </c>
      <c r="F81" s="20">
        <v>34881</v>
      </c>
      <c r="G81" s="47"/>
      <c r="H81" s="47"/>
      <c r="J81" s="31"/>
    </row>
    <row r="82" spans="1:10" ht="39" customHeight="1" x14ac:dyDescent="0.25">
      <c r="A82" s="16" t="s">
        <v>94</v>
      </c>
      <c r="B82" s="17" t="s">
        <v>98</v>
      </c>
      <c r="C82" s="17" t="s">
        <v>99</v>
      </c>
      <c r="D82" s="16" t="s">
        <v>32</v>
      </c>
      <c r="E82" s="20">
        <v>24</v>
      </c>
      <c r="F82" s="20">
        <v>24</v>
      </c>
      <c r="G82" s="20">
        <v>57615</v>
      </c>
      <c r="H82" s="16">
        <v>57615</v>
      </c>
      <c r="J82" s="31"/>
    </row>
    <row r="83" spans="1:10" ht="15.75" x14ac:dyDescent="0.25">
      <c r="A83" s="34" t="s">
        <v>94</v>
      </c>
      <c r="B83" s="32" t="s">
        <v>100</v>
      </c>
      <c r="C83" s="17" t="s">
        <v>101</v>
      </c>
      <c r="D83" s="16" t="s">
        <v>3</v>
      </c>
      <c r="E83" s="20">
        <v>365</v>
      </c>
      <c r="F83" s="20">
        <v>365</v>
      </c>
      <c r="G83" s="46">
        <v>102373602.33</v>
      </c>
      <c r="H83" s="46">
        <v>102373602.33</v>
      </c>
      <c r="J83" s="31"/>
    </row>
    <row r="84" spans="1:10" ht="25.5" customHeight="1" x14ac:dyDescent="0.25">
      <c r="A84" s="49"/>
      <c r="B84" s="48"/>
      <c r="C84" s="17" t="s">
        <v>16</v>
      </c>
      <c r="D84" s="16" t="s">
        <v>3</v>
      </c>
      <c r="E84" s="20">
        <v>500</v>
      </c>
      <c r="F84" s="20">
        <v>500</v>
      </c>
      <c r="G84" s="50"/>
      <c r="H84" s="50"/>
      <c r="J84" s="31"/>
    </row>
    <row r="85" spans="1:10" ht="25.5" customHeight="1" x14ac:dyDescent="0.25">
      <c r="A85" s="43"/>
      <c r="B85" s="42"/>
      <c r="C85" s="17" t="s">
        <v>97</v>
      </c>
      <c r="D85" s="16" t="s">
        <v>32</v>
      </c>
      <c r="E85" s="20">
        <v>82146</v>
      </c>
      <c r="F85" s="20">
        <v>82146</v>
      </c>
      <c r="G85" s="47"/>
      <c r="H85" s="47"/>
      <c r="J85" s="31"/>
    </row>
    <row r="86" spans="1:10" ht="23.25" customHeight="1" x14ac:dyDescent="0.25">
      <c r="A86" s="16" t="s">
        <v>94</v>
      </c>
      <c r="B86" s="17" t="s">
        <v>102</v>
      </c>
      <c r="C86" s="17" t="s">
        <v>103</v>
      </c>
      <c r="D86" s="16" t="s">
        <v>32</v>
      </c>
      <c r="E86" s="20">
        <v>298</v>
      </c>
      <c r="F86" s="20">
        <v>298</v>
      </c>
      <c r="G86" s="20">
        <v>3792600</v>
      </c>
      <c r="H86" s="16">
        <v>3792600</v>
      </c>
      <c r="J86" s="31"/>
    </row>
    <row r="87" spans="1:10" ht="21" customHeight="1" x14ac:dyDescent="0.25">
      <c r="A87" s="16" t="s">
        <v>94</v>
      </c>
      <c r="B87" s="17" t="s">
        <v>104</v>
      </c>
      <c r="C87" s="17" t="s">
        <v>105</v>
      </c>
      <c r="D87" s="16" t="s">
        <v>32</v>
      </c>
      <c r="E87" s="20">
        <v>35</v>
      </c>
      <c r="F87" s="20">
        <v>35</v>
      </c>
      <c r="G87" s="20">
        <v>6635000</v>
      </c>
      <c r="H87" s="16">
        <v>6635000</v>
      </c>
      <c r="J87" s="31"/>
    </row>
    <row r="88" spans="1:10" ht="23.25" customHeight="1" x14ac:dyDescent="0.25">
      <c r="A88" s="16" t="s">
        <v>94</v>
      </c>
      <c r="B88" s="17" t="s">
        <v>106</v>
      </c>
      <c r="C88" s="17" t="s">
        <v>99</v>
      </c>
      <c r="D88" s="16" t="s">
        <v>32</v>
      </c>
      <c r="E88" s="20">
        <v>1201</v>
      </c>
      <c r="F88" s="20">
        <v>1201</v>
      </c>
      <c r="G88" s="20">
        <v>2402000</v>
      </c>
      <c r="H88" s="16">
        <v>2402000</v>
      </c>
      <c r="J88" s="31"/>
    </row>
    <row r="89" spans="1:10" ht="80.25" customHeight="1" x14ac:dyDescent="0.25">
      <c r="A89" s="16" t="s">
        <v>94</v>
      </c>
      <c r="B89" s="17" t="s">
        <v>107</v>
      </c>
      <c r="C89" s="17" t="s">
        <v>108</v>
      </c>
      <c r="D89" s="16" t="s">
        <v>32</v>
      </c>
      <c r="E89" s="20">
        <v>6848</v>
      </c>
      <c r="F89" s="20">
        <v>6848</v>
      </c>
      <c r="G89" s="20">
        <v>7189457.7199999997</v>
      </c>
      <c r="H89" s="16">
        <v>7189457.7199999997</v>
      </c>
      <c r="J89" s="31"/>
    </row>
    <row r="90" spans="1:10" ht="39.75" customHeight="1" x14ac:dyDescent="0.25">
      <c r="A90" s="16" t="s">
        <v>94</v>
      </c>
      <c r="B90" s="17" t="s">
        <v>109</v>
      </c>
      <c r="C90" s="17" t="s">
        <v>99</v>
      </c>
      <c r="D90" s="16" t="s">
        <v>32</v>
      </c>
      <c r="E90" s="20">
        <v>495</v>
      </c>
      <c r="F90" s="20">
        <v>495</v>
      </c>
      <c r="G90" s="20">
        <v>88917913</v>
      </c>
      <c r="H90" s="16">
        <v>88917913</v>
      </c>
      <c r="J90" s="31"/>
    </row>
    <row r="91" spans="1:10" ht="27.75" customHeight="1" x14ac:dyDescent="0.25">
      <c r="A91" s="16" t="s">
        <v>94</v>
      </c>
      <c r="B91" s="17" t="s">
        <v>110</v>
      </c>
      <c r="C91" s="17" t="s">
        <v>84</v>
      </c>
      <c r="D91" s="16" t="s">
        <v>40</v>
      </c>
      <c r="E91" s="20">
        <v>3406117.77</v>
      </c>
      <c r="F91" s="20">
        <v>3406117.77</v>
      </c>
      <c r="G91" s="20">
        <v>219852066.44</v>
      </c>
      <c r="H91" s="16">
        <v>219852066.44</v>
      </c>
      <c r="J91" s="31"/>
    </row>
    <row r="92" spans="1:10" ht="39" customHeight="1" x14ac:dyDescent="0.25">
      <c r="A92" s="16" t="s">
        <v>94</v>
      </c>
      <c r="B92" s="17" t="s">
        <v>83</v>
      </c>
      <c r="C92" s="17" t="s">
        <v>84</v>
      </c>
      <c r="D92" s="16" t="s">
        <v>40</v>
      </c>
      <c r="E92" s="20">
        <v>263714</v>
      </c>
      <c r="F92" s="20">
        <v>263714</v>
      </c>
      <c r="G92" s="20">
        <v>22082191</v>
      </c>
      <c r="H92" s="16">
        <v>22082191</v>
      </c>
      <c r="J92" s="31"/>
    </row>
    <row r="93" spans="1:10" ht="30" customHeight="1" x14ac:dyDescent="0.25">
      <c r="A93" s="44">
        <v>816</v>
      </c>
      <c r="B93" s="32" t="s">
        <v>111</v>
      </c>
      <c r="C93" s="17" t="s">
        <v>59</v>
      </c>
      <c r="D93" s="16" t="s">
        <v>32</v>
      </c>
      <c r="E93" s="20">
        <v>4663</v>
      </c>
      <c r="F93" s="20">
        <v>4663</v>
      </c>
      <c r="G93" s="46">
        <v>479771746.79999995</v>
      </c>
      <c r="H93" s="46">
        <v>479771746.79999995</v>
      </c>
      <c r="J93" s="31"/>
    </row>
    <row r="94" spans="1:10" ht="26.25" customHeight="1" x14ac:dyDescent="0.25">
      <c r="A94" s="45"/>
      <c r="B94" s="42"/>
      <c r="C94" s="17" t="s">
        <v>99</v>
      </c>
      <c r="D94" s="16" t="s">
        <v>32</v>
      </c>
      <c r="E94" s="20">
        <v>38</v>
      </c>
      <c r="F94" s="20">
        <v>38</v>
      </c>
      <c r="G94" s="47"/>
      <c r="H94" s="47"/>
      <c r="J94" s="31"/>
    </row>
    <row r="95" spans="1:10" ht="54.75" customHeight="1" x14ac:dyDescent="0.25">
      <c r="A95" s="34" t="s">
        <v>94</v>
      </c>
      <c r="B95" s="32" t="s">
        <v>58</v>
      </c>
      <c r="C95" s="17" t="s">
        <v>59</v>
      </c>
      <c r="D95" s="16" t="s">
        <v>32</v>
      </c>
      <c r="E95" s="20">
        <v>9635</v>
      </c>
      <c r="F95" s="20">
        <v>9634</v>
      </c>
      <c r="G95" s="46">
        <v>869762035.19999993</v>
      </c>
      <c r="H95" s="46">
        <v>869762035.19999981</v>
      </c>
      <c r="J95" s="31"/>
    </row>
    <row r="96" spans="1:10" ht="58.5" customHeight="1" x14ac:dyDescent="0.25">
      <c r="A96" s="35"/>
      <c r="B96" s="33"/>
      <c r="C96" s="17" t="s">
        <v>99</v>
      </c>
      <c r="D96" s="16" t="s">
        <v>32</v>
      </c>
      <c r="E96" s="20">
        <v>94</v>
      </c>
      <c r="F96" s="20">
        <v>94</v>
      </c>
      <c r="G96" s="47"/>
      <c r="H96" s="47"/>
      <c r="J96" s="31"/>
    </row>
    <row r="97" spans="1:10" ht="39" customHeight="1" x14ac:dyDescent="0.25">
      <c r="A97" s="16" t="s">
        <v>94</v>
      </c>
      <c r="B97" s="17" t="s">
        <v>112</v>
      </c>
      <c r="C97" s="17" t="s">
        <v>99</v>
      </c>
      <c r="D97" s="16" t="s">
        <v>32</v>
      </c>
      <c r="E97" s="16">
        <v>35</v>
      </c>
      <c r="F97" s="16">
        <v>35</v>
      </c>
      <c r="G97" s="16">
        <v>9635000</v>
      </c>
      <c r="H97" s="16">
        <v>9635000</v>
      </c>
      <c r="J97" s="31"/>
    </row>
    <row r="98" spans="1:10" ht="42.75" customHeight="1" x14ac:dyDescent="0.25">
      <c r="A98" s="16" t="s">
        <v>94</v>
      </c>
      <c r="B98" s="17" t="s">
        <v>113</v>
      </c>
      <c r="C98" s="17" t="s">
        <v>99</v>
      </c>
      <c r="D98" s="16" t="s">
        <v>32</v>
      </c>
      <c r="E98" s="16">
        <v>141</v>
      </c>
      <c r="F98" s="16">
        <v>141</v>
      </c>
      <c r="G98" s="16">
        <v>40465939.619999997</v>
      </c>
      <c r="H98" s="16">
        <v>40465939.620000005</v>
      </c>
      <c r="J98" s="31"/>
    </row>
    <row r="99" spans="1:10" s="5" customFormat="1" ht="45" customHeight="1" x14ac:dyDescent="0.25">
      <c r="A99" s="20" t="s">
        <v>94</v>
      </c>
      <c r="B99" s="21" t="s">
        <v>114</v>
      </c>
      <c r="C99" s="21" t="s">
        <v>99</v>
      </c>
      <c r="D99" s="20" t="s">
        <v>32</v>
      </c>
      <c r="E99" s="22">
        <v>980</v>
      </c>
      <c r="F99" s="22">
        <v>980</v>
      </c>
      <c r="G99" s="20">
        <v>131432992.90000001</v>
      </c>
      <c r="H99" s="20">
        <v>131432992.89999999</v>
      </c>
      <c r="J99" s="31"/>
    </row>
    <row r="100" spans="1:10" ht="108" customHeight="1" x14ac:dyDescent="0.25">
      <c r="A100" s="16" t="s">
        <v>94</v>
      </c>
      <c r="B100" s="17" t="s">
        <v>115</v>
      </c>
      <c r="C100" s="17" t="s">
        <v>99</v>
      </c>
      <c r="D100" s="16" t="s">
        <v>32</v>
      </c>
      <c r="E100" s="16">
        <v>497</v>
      </c>
      <c r="F100" s="16">
        <v>497</v>
      </c>
      <c r="G100" s="16">
        <v>64500000.359999999</v>
      </c>
      <c r="H100" s="16">
        <v>64500000.359999999</v>
      </c>
      <c r="J100" s="31"/>
    </row>
    <row r="101" spans="1:10" s="5" customFormat="1" ht="39.75" customHeight="1" x14ac:dyDescent="0.25">
      <c r="A101" s="20" t="s">
        <v>94</v>
      </c>
      <c r="B101" s="21" t="s">
        <v>116</v>
      </c>
      <c r="C101" s="21" t="s">
        <v>99</v>
      </c>
      <c r="D101" s="20" t="s">
        <v>32</v>
      </c>
      <c r="E101" s="22">
        <v>680</v>
      </c>
      <c r="F101" s="22">
        <v>680</v>
      </c>
      <c r="G101" s="20">
        <v>66859021.920000002</v>
      </c>
      <c r="H101" s="20">
        <v>66859021.920000002</v>
      </c>
      <c r="J101" s="31"/>
    </row>
    <row r="102" spans="1:10" ht="99.75" customHeight="1" x14ac:dyDescent="0.25">
      <c r="A102" s="16" t="s">
        <v>94</v>
      </c>
      <c r="B102" s="17" t="s">
        <v>117</v>
      </c>
      <c r="C102" s="17" t="s">
        <v>99</v>
      </c>
      <c r="D102" s="16" t="s">
        <v>32</v>
      </c>
      <c r="E102" s="16">
        <v>146</v>
      </c>
      <c r="F102" s="16">
        <v>146</v>
      </c>
      <c r="G102" s="16">
        <v>24059243</v>
      </c>
      <c r="H102" s="16">
        <v>24059243</v>
      </c>
      <c r="J102" s="31"/>
    </row>
    <row r="103" spans="1:10" ht="39.75" customHeight="1" x14ac:dyDescent="0.25">
      <c r="A103" s="16" t="s">
        <v>94</v>
      </c>
      <c r="B103" s="17" t="s">
        <v>118</v>
      </c>
      <c r="C103" s="17" t="s">
        <v>99</v>
      </c>
      <c r="D103" s="16" t="s">
        <v>32</v>
      </c>
      <c r="E103" s="16">
        <v>1573</v>
      </c>
      <c r="F103" s="16">
        <v>1573</v>
      </c>
      <c r="G103" s="16">
        <v>354378412.56</v>
      </c>
      <c r="H103" s="16">
        <v>354378412.56</v>
      </c>
      <c r="J103" s="31"/>
    </row>
    <row r="104" spans="1:10" ht="40.5" customHeight="1" x14ac:dyDescent="0.25">
      <c r="A104" s="12">
        <v>817</v>
      </c>
      <c r="B104" s="13" t="s">
        <v>216</v>
      </c>
      <c r="C104" s="14"/>
      <c r="D104" s="14"/>
      <c r="E104" s="14"/>
      <c r="F104" s="14"/>
      <c r="G104" s="15">
        <f t="shared" ref="G104:H104" si="5">G105</f>
        <v>3373697.07</v>
      </c>
      <c r="H104" s="15">
        <f t="shared" si="5"/>
        <v>3373697.07</v>
      </c>
      <c r="J104" s="31"/>
    </row>
    <row r="105" spans="1:10" ht="54" customHeight="1" x14ac:dyDescent="0.25">
      <c r="A105" s="16" t="s">
        <v>119</v>
      </c>
      <c r="B105" s="17" t="s">
        <v>120</v>
      </c>
      <c r="C105" s="17" t="s">
        <v>41</v>
      </c>
      <c r="D105" s="16" t="s">
        <v>121</v>
      </c>
      <c r="E105" s="16">
        <v>404</v>
      </c>
      <c r="F105" s="16">
        <v>404</v>
      </c>
      <c r="G105" s="16">
        <v>3373697.07</v>
      </c>
      <c r="H105" s="16">
        <v>3373697.07</v>
      </c>
      <c r="J105" s="31"/>
    </row>
    <row r="106" spans="1:10" ht="54.75" customHeight="1" x14ac:dyDescent="0.25">
      <c r="A106" s="12">
        <v>821</v>
      </c>
      <c r="B106" s="13" t="s">
        <v>217</v>
      </c>
      <c r="C106" s="14"/>
      <c r="D106" s="14"/>
      <c r="E106" s="14"/>
      <c r="F106" s="14"/>
      <c r="G106" s="15">
        <f t="shared" ref="G106:H106" si="6">G107+G108+G109+G110</f>
        <v>1562378153.8000004</v>
      </c>
      <c r="H106" s="15">
        <f t="shared" si="6"/>
        <v>1562378153.7999997</v>
      </c>
      <c r="J106" s="31"/>
    </row>
    <row r="107" spans="1:10" ht="117" customHeight="1" x14ac:dyDescent="0.25">
      <c r="A107" s="16" t="s">
        <v>122</v>
      </c>
      <c r="B107" s="17" t="s">
        <v>123</v>
      </c>
      <c r="C107" s="17" t="s">
        <v>124</v>
      </c>
      <c r="D107" s="16" t="s">
        <v>32</v>
      </c>
      <c r="E107" s="16">
        <v>11578</v>
      </c>
      <c r="F107" s="16">
        <v>11578</v>
      </c>
      <c r="G107" s="16">
        <v>19819445.700000003</v>
      </c>
      <c r="H107" s="16">
        <v>19819445.699999999</v>
      </c>
      <c r="J107" s="31"/>
    </row>
    <row r="108" spans="1:10" ht="66" customHeight="1" x14ac:dyDescent="0.25">
      <c r="A108" s="16" t="s">
        <v>122</v>
      </c>
      <c r="B108" s="17" t="s">
        <v>125</v>
      </c>
      <c r="C108" s="17" t="s">
        <v>124</v>
      </c>
      <c r="D108" s="16" t="s">
        <v>32</v>
      </c>
      <c r="E108" s="16">
        <v>118894</v>
      </c>
      <c r="F108" s="16">
        <v>118893</v>
      </c>
      <c r="G108" s="16">
        <v>116891695.95000005</v>
      </c>
      <c r="H108" s="16">
        <v>116891695.95</v>
      </c>
      <c r="J108" s="31"/>
    </row>
    <row r="109" spans="1:10" ht="71.25" customHeight="1" x14ac:dyDescent="0.25">
      <c r="A109" s="16" t="s">
        <v>122</v>
      </c>
      <c r="B109" s="17" t="s">
        <v>126</v>
      </c>
      <c r="C109" s="17" t="s">
        <v>124</v>
      </c>
      <c r="D109" s="16" t="s">
        <v>32</v>
      </c>
      <c r="E109" s="16">
        <v>25451</v>
      </c>
      <c r="F109" s="16">
        <v>25466</v>
      </c>
      <c r="G109" s="16">
        <v>1033557261.2900003</v>
      </c>
      <c r="H109" s="16">
        <v>1033557261.2899998</v>
      </c>
      <c r="J109" s="31"/>
    </row>
    <row r="110" spans="1:10" ht="62.25" customHeight="1" x14ac:dyDescent="0.25">
      <c r="A110" s="16" t="s">
        <v>122</v>
      </c>
      <c r="B110" s="17" t="s">
        <v>127</v>
      </c>
      <c r="C110" s="17" t="s">
        <v>124</v>
      </c>
      <c r="D110" s="16" t="s">
        <v>32</v>
      </c>
      <c r="E110" s="16">
        <v>18756</v>
      </c>
      <c r="F110" s="16">
        <v>18756</v>
      </c>
      <c r="G110" s="16">
        <v>392109750.86000007</v>
      </c>
      <c r="H110" s="16">
        <v>392109750.86000001</v>
      </c>
      <c r="J110" s="31"/>
    </row>
    <row r="111" spans="1:10" ht="39.75" customHeight="1" x14ac:dyDescent="0.25">
      <c r="A111" s="12">
        <v>824</v>
      </c>
      <c r="B111" s="13" t="s">
        <v>218</v>
      </c>
      <c r="C111" s="14"/>
      <c r="D111" s="14"/>
      <c r="E111" s="14"/>
      <c r="F111" s="14"/>
      <c r="G111" s="15">
        <f t="shared" ref="G111:H111" si="7">G112+G113+G114+G115+G116+G117+G118+G119+G120</f>
        <v>55231632</v>
      </c>
      <c r="H111" s="15">
        <f t="shared" si="7"/>
        <v>55231632</v>
      </c>
      <c r="J111" s="31"/>
    </row>
    <row r="112" spans="1:10" ht="57" customHeight="1" x14ac:dyDescent="0.25">
      <c r="A112" s="16" t="s">
        <v>128</v>
      </c>
      <c r="B112" s="17" t="s">
        <v>129</v>
      </c>
      <c r="C112" s="17" t="s">
        <v>130</v>
      </c>
      <c r="D112" s="16" t="s">
        <v>3</v>
      </c>
      <c r="E112" s="16">
        <v>739572</v>
      </c>
      <c r="F112" s="16">
        <v>739572</v>
      </c>
      <c r="G112" s="16">
        <v>7233014.1600000001</v>
      </c>
      <c r="H112" s="16">
        <v>7233014.1600000001</v>
      </c>
      <c r="J112" s="31"/>
    </row>
    <row r="113" spans="1:10" ht="51.75" customHeight="1" x14ac:dyDescent="0.25">
      <c r="A113" s="16" t="s">
        <v>128</v>
      </c>
      <c r="B113" s="17" t="s">
        <v>131</v>
      </c>
      <c r="C113" s="17" t="s">
        <v>132</v>
      </c>
      <c r="D113" s="16" t="s">
        <v>3</v>
      </c>
      <c r="E113" s="16">
        <v>16000</v>
      </c>
      <c r="F113" s="16">
        <v>18215</v>
      </c>
      <c r="G113" s="16">
        <v>7109920</v>
      </c>
      <c r="H113" s="16">
        <v>7109920</v>
      </c>
      <c r="J113" s="31"/>
    </row>
    <row r="114" spans="1:10" ht="86.25" customHeight="1" x14ac:dyDescent="0.25">
      <c r="A114" s="16" t="s">
        <v>128</v>
      </c>
      <c r="B114" s="17" t="s">
        <v>240</v>
      </c>
      <c r="C114" s="17" t="s">
        <v>133</v>
      </c>
      <c r="D114" s="16" t="s">
        <v>3</v>
      </c>
      <c r="E114" s="16">
        <v>38700</v>
      </c>
      <c r="F114" s="16">
        <v>39023</v>
      </c>
      <c r="G114" s="16">
        <v>6378921</v>
      </c>
      <c r="H114" s="16">
        <v>6378921</v>
      </c>
      <c r="J114" s="31"/>
    </row>
    <row r="115" spans="1:10" ht="122.25" customHeight="1" x14ac:dyDescent="0.25">
      <c r="A115" s="16" t="s">
        <v>128</v>
      </c>
      <c r="B115" s="17" t="s">
        <v>241</v>
      </c>
      <c r="C115" s="17" t="s">
        <v>96</v>
      </c>
      <c r="D115" s="16" t="s">
        <v>3</v>
      </c>
      <c r="E115" s="16">
        <v>7000</v>
      </c>
      <c r="F115" s="16">
        <v>7069</v>
      </c>
      <c r="G115" s="16">
        <v>20664918.920000002</v>
      </c>
      <c r="H115" s="16">
        <v>20664918.920000002</v>
      </c>
      <c r="J115" s="31"/>
    </row>
    <row r="116" spans="1:10" ht="54" customHeight="1" x14ac:dyDescent="0.25">
      <c r="A116" s="16" t="s">
        <v>128</v>
      </c>
      <c r="B116" s="17" t="s">
        <v>134</v>
      </c>
      <c r="C116" s="17" t="s">
        <v>135</v>
      </c>
      <c r="D116" s="16" t="s">
        <v>3</v>
      </c>
      <c r="E116" s="16">
        <v>600</v>
      </c>
      <c r="F116" s="16">
        <v>689</v>
      </c>
      <c r="G116" s="16">
        <v>127890</v>
      </c>
      <c r="H116" s="16">
        <v>127890</v>
      </c>
      <c r="J116" s="31"/>
    </row>
    <row r="117" spans="1:10" ht="63.75" customHeight="1" x14ac:dyDescent="0.25">
      <c r="A117" s="16" t="s">
        <v>128</v>
      </c>
      <c r="B117" s="17" t="s">
        <v>136</v>
      </c>
      <c r="C117" s="17" t="s">
        <v>137</v>
      </c>
      <c r="D117" s="16" t="s">
        <v>3</v>
      </c>
      <c r="E117" s="16">
        <v>900</v>
      </c>
      <c r="F117" s="16">
        <v>1137</v>
      </c>
      <c r="G117" s="16">
        <v>361449</v>
      </c>
      <c r="H117" s="16">
        <v>361449</v>
      </c>
      <c r="J117" s="31"/>
    </row>
    <row r="118" spans="1:10" ht="63" customHeight="1" x14ac:dyDescent="0.25">
      <c r="A118" s="16" t="s">
        <v>128</v>
      </c>
      <c r="B118" s="17" t="s">
        <v>138</v>
      </c>
      <c r="C118" s="17" t="s">
        <v>139</v>
      </c>
      <c r="D118" s="16" t="s">
        <v>3</v>
      </c>
      <c r="E118" s="16">
        <v>1054</v>
      </c>
      <c r="F118" s="16">
        <v>1056</v>
      </c>
      <c r="G118" s="16">
        <v>13026744.359999999</v>
      </c>
      <c r="H118" s="16">
        <v>13026744.359999999</v>
      </c>
      <c r="J118" s="31"/>
    </row>
    <row r="119" spans="1:10" ht="73.5" customHeight="1" x14ac:dyDescent="0.25">
      <c r="A119" s="16" t="s">
        <v>128</v>
      </c>
      <c r="B119" s="17" t="s">
        <v>140</v>
      </c>
      <c r="C119" s="17" t="s">
        <v>141</v>
      </c>
      <c r="D119" s="16" t="s">
        <v>3</v>
      </c>
      <c r="E119" s="16">
        <v>80</v>
      </c>
      <c r="F119" s="16">
        <v>113</v>
      </c>
      <c r="G119" s="16">
        <v>226859.2</v>
      </c>
      <c r="H119" s="16">
        <v>226859.2</v>
      </c>
      <c r="J119" s="31"/>
    </row>
    <row r="120" spans="1:10" ht="53.25" customHeight="1" x14ac:dyDescent="0.25">
      <c r="A120" s="16" t="s">
        <v>128</v>
      </c>
      <c r="B120" s="17" t="s">
        <v>142</v>
      </c>
      <c r="C120" s="17" t="s">
        <v>143</v>
      </c>
      <c r="D120" s="16" t="s">
        <v>3</v>
      </c>
      <c r="E120" s="16">
        <v>11906</v>
      </c>
      <c r="F120" s="16">
        <v>11906</v>
      </c>
      <c r="G120" s="16">
        <v>101915.36</v>
      </c>
      <c r="H120" s="16">
        <v>101915.36</v>
      </c>
      <c r="J120" s="31"/>
    </row>
    <row r="121" spans="1:10" ht="56.25" customHeight="1" x14ac:dyDescent="0.25">
      <c r="A121" s="12">
        <v>825</v>
      </c>
      <c r="B121" s="13" t="s">
        <v>219</v>
      </c>
      <c r="C121" s="14"/>
      <c r="D121" s="14"/>
      <c r="E121" s="14"/>
      <c r="F121" s="14"/>
      <c r="G121" s="15">
        <f t="shared" ref="G121:H121" si="8">G122+G123+G124+G125+G126+G127+G128+G129+G130+G131+G132+G133</f>
        <v>400844096</v>
      </c>
      <c r="H121" s="15">
        <f t="shared" si="8"/>
        <v>400844096.00000006</v>
      </c>
      <c r="J121" s="31"/>
    </row>
    <row r="122" spans="1:10" ht="49.5" customHeight="1" x14ac:dyDescent="0.25">
      <c r="A122" s="16" t="s">
        <v>144</v>
      </c>
      <c r="B122" s="17" t="s">
        <v>145</v>
      </c>
      <c r="C122" s="17" t="s">
        <v>146</v>
      </c>
      <c r="D122" s="16" t="s">
        <v>39</v>
      </c>
      <c r="E122" s="16">
        <v>5355</v>
      </c>
      <c r="F122" s="16">
        <v>5355</v>
      </c>
      <c r="G122" s="16">
        <v>19783152.780000001</v>
      </c>
      <c r="H122" s="16">
        <v>19783152.780000001</v>
      </c>
      <c r="J122" s="31"/>
    </row>
    <row r="123" spans="1:10" ht="51.75" customHeight="1" x14ac:dyDescent="0.25">
      <c r="A123" s="16" t="s">
        <v>144</v>
      </c>
      <c r="B123" s="17" t="s">
        <v>147</v>
      </c>
      <c r="C123" s="17" t="s">
        <v>16</v>
      </c>
      <c r="D123" s="16" t="s">
        <v>3</v>
      </c>
      <c r="E123" s="16">
        <v>173</v>
      </c>
      <c r="F123" s="16">
        <v>173</v>
      </c>
      <c r="G123" s="16">
        <v>8745326.6500000004</v>
      </c>
      <c r="H123" s="16">
        <v>8745326.6500000004</v>
      </c>
      <c r="J123" s="31"/>
    </row>
    <row r="124" spans="1:10" ht="62.25" customHeight="1" x14ac:dyDescent="0.25">
      <c r="A124" s="16" t="s">
        <v>144</v>
      </c>
      <c r="B124" s="17" t="s">
        <v>148</v>
      </c>
      <c r="C124" s="17" t="s">
        <v>31</v>
      </c>
      <c r="D124" s="16" t="s">
        <v>32</v>
      </c>
      <c r="E124" s="16">
        <v>30</v>
      </c>
      <c r="F124" s="16">
        <v>45</v>
      </c>
      <c r="G124" s="16">
        <v>25494509.219999999</v>
      </c>
      <c r="H124" s="16">
        <v>25494509.219999999</v>
      </c>
      <c r="J124" s="31"/>
    </row>
    <row r="125" spans="1:10" ht="96.75" customHeight="1" x14ac:dyDescent="0.25">
      <c r="A125" s="16" t="s">
        <v>144</v>
      </c>
      <c r="B125" s="17" t="s">
        <v>149</v>
      </c>
      <c r="C125" s="17" t="s">
        <v>73</v>
      </c>
      <c r="D125" s="16" t="s">
        <v>3</v>
      </c>
      <c r="E125" s="16">
        <v>4</v>
      </c>
      <c r="F125" s="16">
        <v>4</v>
      </c>
      <c r="G125" s="16">
        <v>500000</v>
      </c>
      <c r="H125" s="16">
        <v>500000</v>
      </c>
      <c r="J125" s="31"/>
    </row>
    <row r="126" spans="1:10" ht="40.5" customHeight="1" x14ac:dyDescent="0.25">
      <c r="A126" s="16" t="s">
        <v>144</v>
      </c>
      <c r="B126" s="17" t="s">
        <v>150</v>
      </c>
      <c r="C126" s="17" t="s">
        <v>16</v>
      </c>
      <c r="D126" s="16" t="s">
        <v>3</v>
      </c>
      <c r="E126" s="16">
        <v>902</v>
      </c>
      <c r="F126" s="16">
        <v>902</v>
      </c>
      <c r="G126" s="16">
        <v>29701645</v>
      </c>
      <c r="H126" s="16">
        <v>29701645</v>
      </c>
      <c r="J126" s="31"/>
    </row>
    <row r="127" spans="1:10" ht="60" customHeight="1" x14ac:dyDescent="0.25">
      <c r="A127" s="16" t="s">
        <v>144</v>
      </c>
      <c r="B127" s="17" t="s">
        <v>151</v>
      </c>
      <c r="C127" s="17" t="s">
        <v>152</v>
      </c>
      <c r="D127" s="16" t="s">
        <v>32</v>
      </c>
      <c r="E127" s="16">
        <v>12</v>
      </c>
      <c r="F127" s="16">
        <v>12</v>
      </c>
      <c r="G127" s="16">
        <v>5496266.9000000004</v>
      </c>
      <c r="H127" s="16">
        <v>5496266.9000000004</v>
      </c>
      <c r="J127" s="31"/>
    </row>
    <row r="128" spans="1:10" ht="58.5" customHeight="1" x14ac:dyDescent="0.25">
      <c r="A128" s="16" t="s">
        <v>144</v>
      </c>
      <c r="B128" s="17" t="s">
        <v>153</v>
      </c>
      <c r="C128" s="17" t="s">
        <v>154</v>
      </c>
      <c r="D128" s="16" t="s">
        <v>3</v>
      </c>
      <c r="E128" s="16">
        <v>6332</v>
      </c>
      <c r="F128" s="16">
        <v>6332</v>
      </c>
      <c r="G128" s="16">
        <v>29869777</v>
      </c>
      <c r="H128" s="16">
        <v>29869777</v>
      </c>
      <c r="J128" s="31"/>
    </row>
    <row r="129" spans="1:10" ht="63.75" customHeight="1" x14ac:dyDescent="0.25">
      <c r="A129" s="16" t="s">
        <v>144</v>
      </c>
      <c r="B129" s="17" t="s">
        <v>155</v>
      </c>
      <c r="C129" s="17" t="s">
        <v>156</v>
      </c>
      <c r="D129" s="16" t="s">
        <v>32</v>
      </c>
      <c r="E129" s="16">
        <v>4526</v>
      </c>
      <c r="F129" s="16">
        <v>4526</v>
      </c>
      <c r="G129" s="16">
        <v>267006153.35000002</v>
      </c>
      <c r="H129" s="16">
        <v>267006153.35000005</v>
      </c>
      <c r="J129" s="31"/>
    </row>
    <row r="130" spans="1:10" ht="75.75" customHeight="1" x14ac:dyDescent="0.25">
      <c r="A130" s="16" t="s">
        <v>144</v>
      </c>
      <c r="B130" s="17" t="s">
        <v>157</v>
      </c>
      <c r="C130" s="17" t="s">
        <v>156</v>
      </c>
      <c r="D130" s="16" t="s">
        <v>32</v>
      </c>
      <c r="E130" s="16">
        <v>39</v>
      </c>
      <c r="F130" s="16">
        <v>39</v>
      </c>
      <c r="G130" s="16">
        <v>1840019.74</v>
      </c>
      <c r="H130" s="16">
        <v>1840019.74</v>
      </c>
      <c r="J130" s="31"/>
    </row>
    <row r="131" spans="1:10" ht="82.5" customHeight="1" x14ac:dyDescent="0.25">
      <c r="A131" s="16" t="s">
        <v>144</v>
      </c>
      <c r="B131" s="17" t="s">
        <v>158</v>
      </c>
      <c r="C131" s="17" t="s">
        <v>156</v>
      </c>
      <c r="D131" s="16" t="s">
        <v>32</v>
      </c>
      <c r="E131" s="16">
        <v>67</v>
      </c>
      <c r="F131" s="16">
        <v>67</v>
      </c>
      <c r="G131" s="16">
        <v>2345604.0700000003</v>
      </c>
      <c r="H131" s="16">
        <v>2345604.0700000003</v>
      </c>
      <c r="J131" s="31"/>
    </row>
    <row r="132" spans="1:10" ht="75.75" customHeight="1" x14ac:dyDescent="0.25">
      <c r="A132" s="16" t="s">
        <v>144</v>
      </c>
      <c r="B132" s="17" t="s">
        <v>159</v>
      </c>
      <c r="C132" s="17" t="s">
        <v>156</v>
      </c>
      <c r="D132" s="16" t="s">
        <v>32</v>
      </c>
      <c r="E132" s="16">
        <v>41</v>
      </c>
      <c r="F132" s="16">
        <v>41</v>
      </c>
      <c r="G132" s="16">
        <v>8392202.7699999996</v>
      </c>
      <c r="H132" s="16">
        <v>8392202.7699999996</v>
      </c>
      <c r="J132" s="31"/>
    </row>
    <row r="133" spans="1:10" ht="75" customHeight="1" x14ac:dyDescent="0.25">
      <c r="A133" s="16" t="s">
        <v>144</v>
      </c>
      <c r="B133" s="17" t="s">
        <v>160</v>
      </c>
      <c r="C133" s="17" t="s">
        <v>156</v>
      </c>
      <c r="D133" s="16" t="s">
        <v>32</v>
      </c>
      <c r="E133" s="16">
        <v>28</v>
      </c>
      <c r="F133" s="16">
        <v>28</v>
      </c>
      <c r="G133" s="16">
        <v>1669438.52</v>
      </c>
      <c r="H133" s="16">
        <v>1669438.52</v>
      </c>
      <c r="J133" s="31"/>
    </row>
    <row r="134" spans="1:10" ht="37.5" customHeight="1" x14ac:dyDescent="0.25">
      <c r="A134" s="12">
        <v>832</v>
      </c>
      <c r="B134" s="13" t="s">
        <v>220</v>
      </c>
      <c r="C134" s="14"/>
      <c r="D134" s="14"/>
      <c r="E134" s="14"/>
      <c r="F134" s="14"/>
      <c r="G134" s="15">
        <f t="shared" ref="G134:H134" si="9">G135+G136</f>
        <v>8765728</v>
      </c>
      <c r="H134" s="15">
        <f t="shared" si="9"/>
        <v>8765728</v>
      </c>
      <c r="J134" s="31"/>
    </row>
    <row r="135" spans="1:10" ht="48.75" customHeight="1" x14ac:dyDescent="0.25">
      <c r="A135" s="16" t="s">
        <v>161</v>
      </c>
      <c r="B135" s="17" t="s">
        <v>162</v>
      </c>
      <c r="C135" s="17" t="s">
        <v>97</v>
      </c>
      <c r="D135" s="16" t="s">
        <v>32</v>
      </c>
      <c r="E135" s="16">
        <v>800</v>
      </c>
      <c r="F135" s="16">
        <v>800</v>
      </c>
      <c r="G135" s="16">
        <v>1705928</v>
      </c>
      <c r="H135" s="16">
        <v>1705928</v>
      </c>
      <c r="J135" s="31"/>
    </row>
    <row r="136" spans="1:10" ht="211.5" customHeight="1" x14ac:dyDescent="0.25">
      <c r="A136" s="34" t="s">
        <v>161</v>
      </c>
      <c r="B136" s="32" t="s">
        <v>163</v>
      </c>
      <c r="C136" s="17" t="s">
        <v>164</v>
      </c>
      <c r="D136" s="16" t="s">
        <v>32</v>
      </c>
      <c r="E136" s="16">
        <v>550</v>
      </c>
      <c r="F136" s="16">
        <v>550</v>
      </c>
      <c r="G136" s="46">
        <v>7059800</v>
      </c>
      <c r="H136" s="46">
        <v>7059800</v>
      </c>
      <c r="J136" s="31"/>
    </row>
    <row r="137" spans="1:10" ht="132" customHeight="1" x14ac:dyDescent="0.25">
      <c r="A137" s="43"/>
      <c r="B137" s="42"/>
      <c r="C137" s="17" t="s">
        <v>165</v>
      </c>
      <c r="D137" s="16" t="s">
        <v>32</v>
      </c>
      <c r="E137" s="16">
        <v>550</v>
      </c>
      <c r="F137" s="16">
        <v>550</v>
      </c>
      <c r="G137" s="47"/>
      <c r="H137" s="47"/>
      <c r="J137" s="31"/>
    </row>
    <row r="138" spans="1:10" ht="27.75" customHeight="1" x14ac:dyDescent="0.25">
      <c r="A138" s="12">
        <v>836</v>
      </c>
      <c r="B138" s="13" t="s">
        <v>221</v>
      </c>
      <c r="C138" s="14"/>
      <c r="D138" s="14"/>
      <c r="E138" s="14"/>
      <c r="F138" s="14"/>
      <c r="G138" s="15">
        <f>G139+G143+G150</f>
        <v>100313787.46000001</v>
      </c>
      <c r="H138" s="15">
        <f>H139+H143+H150</f>
        <v>100313787.46000001</v>
      </c>
      <c r="J138" s="31"/>
    </row>
    <row r="139" spans="1:10" ht="70.5" customHeight="1" x14ac:dyDescent="0.25">
      <c r="A139" s="34" t="s">
        <v>166</v>
      </c>
      <c r="B139" s="32" t="s">
        <v>167</v>
      </c>
      <c r="C139" s="17" t="s">
        <v>168</v>
      </c>
      <c r="D139" s="16" t="s">
        <v>169</v>
      </c>
      <c r="E139" s="16">
        <v>592.22</v>
      </c>
      <c r="F139" s="16">
        <v>592.22</v>
      </c>
      <c r="G139" s="46">
        <v>2628138.44</v>
      </c>
      <c r="H139" s="46">
        <v>2628138.44</v>
      </c>
      <c r="J139" s="31"/>
    </row>
    <row r="140" spans="1:10" ht="63.75" customHeight="1" x14ac:dyDescent="0.25">
      <c r="A140" s="49"/>
      <c r="B140" s="48"/>
      <c r="C140" s="17" t="s">
        <v>170</v>
      </c>
      <c r="D140" s="16" t="s">
        <v>169</v>
      </c>
      <c r="E140" s="16">
        <v>56.12</v>
      </c>
      <c r="F140" s="16">
        <v>56.12</v>
      </c>
      <c r="G140" s="50"/>
      <c r="H140" s="50"/>
      <c r="J140" s="31"/>
    </row>
    <row r="141" spans="1:10" ht="67.5" customHeight="1" x14ac:dyDescent="0.25">
      <c r="A141" s="49"/>
      <c r="B141" s="48"/>
      <c r="C141" s="17" t="s">
        <v>171</v>
      </c>
      <c r="D141" s="16" t="s">
        <v>169</v>
      </c>
      <c r="E141" s="16">
        <v>104.69</v>
      </c>
      <c r="F141" s="16">
        <v>104.69</v>
      </c>
      <c r="G141" s="50"/>
      <c r="H141" s="50"/>
      <c r="J141" s="31"/>
    </row>
    <row r="142" spans="1:10" ht="49.5" customHeight="1" x14ac:dyDescent="0.25">
      <c r="A142" s="43"/>
      <c r="B142" s="42"/>
      <c r="C142" s="17" t="s">
        <v>172</v>
      </c>
      <c r="D142" s="16" t="s">
        <v>169</v>
      </c>
      <c r="E142" s="16">
        <v>26.6</v>
      </c>
      <c r="F142" s="16">
        <v>26.6</v>
      </c>
      <c r="G142" s="47"/>
      <c r="H142" s="47"/>
      <c r="J142" s="31"/>
    </row>
    <row r="143" spans="1:10" ht="31.5" customHeight="1" x14ac:dyDescent="0.25">
      <c r="A143" s="34" t="s">
        <v>166</v>
      </c>
      <c r="B143" s="32" t="s">
        <v>173</v>
      </c>
      <c r="C143" s="17" t="s">
        <v>174</v>
      </c>
      <c r="D143" s="16" t="s">
        <v>3</v>
      </c>
      <c r="E143" s="16">
        <v>113</v>
      </c>
      <c r="F143" s="16">
        <v>113</v>
      </c>
      <c r="G143" s="46">
        <v>97625490.900000006</v>
      </c>
      <c r="H143" s="46">
        <v>97625490.900000006</v>
      </c>
      <c r="J143" s="31"/>
    </row>
    <row r="144" spans="1:10" ht="105.75" customHeight="1" x14ac:dyDescent="0.25">
      <c r="A144" s="49"/>
      <c r="B144" s="48"/>
      <c r="C144" s="17" t="s">
        <v>175</v>
      </c>
      <c r="D144" s="16" t="s">
        <v>3</v>
      </c>
      <c r="E144" s="16">
        <v>579</v>
      </c>
      <c r="F144" s="16">
        <v>579</v>
      </c>
      <c r="G144" s="50"/>
      <c r="H144" s="50"/>
      <c r="J144" s="31"/>
    </row>
    <row r="145" spans="1:10" ht="97.5" customHeight="1" x14ac:dyDescent="0.25">
      <c r="A145" s="49"/>
      <c r="B145" s="48"/>
      <c r="C145" s="17" t="s">
        <v>176</v>
      </c>
      <c r="D145" s="16" t="s">
        <v>169</v>
      </c>
      <c r="E145" s="16">
        <v>1209160</v>
      </c>
      <c r="F145" s="16">
        <v>1209160</v>
      </c>
      <c r="G145" s="50"/>
      <c r="H145" s="50"/>
      <c r="J145" s="31"/>
    </row>
    <row r="146" spans="1:10" ht="109.5" customHeight="1" x14ac:dyDescent="0.25">
      <c r="A146" s="49"/>
      <c r="B146" s="48"/>
      <c r="C146" s="17" t="s">
        <v>177</v>
      </c>
      <c r="D146" s="16" t="s">
        <v>169</v>
      </c>
      <c r="E146" s="16">
        <v>343.65</v>
      </c>
      <c r="F146" s="16">
        <v>343.65</v>
      </c>
      <c r="G146" s="50"/>
      <c r="H146" s="50"/>
      <c r="J146" s="31"/>
    </row>
    <row r="147" spans="1:10" ht="23.25" customHeight="1" x14ac:dyDescent="0.25">
      <c r="A147" s="49"/>
      <c r="B147" s="48"/>
      <c r="C147" s="17" t="s">
        <v>178</v>
      </c>
      <c r="D147" s="16" t="s">
        <v>179</v>
      </c>
      <c r="E147" s="16">
        <v>51.8</v>
      </c>
      <c r="F147" s="16">
        <v>51.8</v>
      </c>
      <c r="G147" s="50"/>
      <c r="H147" s="50"/>
      <c r="J147" s="31"/>
    </row>
    <row r="148" spans="1:10" ht="78" customHeight="1" x14ac:dyDescent="0.25">
      <c r="A148" s="49"/>
      <c r="B148" s="48"/>
      <c r="C148" s="17" t="s">
        <v>180</v>
      </c>
      <c r="D148" s="16" t="s">
        <v>179</v>
      </c>
      <c r="E148" s="16">
        <v>6</v>
      </c>
      <c r="F148" s="16">
        <v>6</v>
      </c>
      <c r="G148" s="50"/>
      <c r="H148" s="50"/>
      <c r="J148" s="31"/>
    </row>
    <row r="149" spans="1:10" ht="93" customHeight="1" x14ac:dyDescent="0.25">
      <c r="A149" s="43"/>
      <c r="B149" s="42"/>
      <c r="C149" s="17" t="s">
        <v>181</v>
      </c>
      <c r="D149" s="16" t="s">
        <v>179</v>
      </c>
      <c r="E149" s="16">
        <v>9441.92</v>
      </c>
      <c r="F149" s="16">
        <v>9441.92</v>
      </c>
      <c r="G149" s="47"/>
      <c r="H149" s="47"/>
      <c r="J149" s="31"/>
    </row>
    <row r="150" spans="1:10" ht="75" customHeight="1" x14ac:dyDescent="0.25">
      <c r="A150" s="16" t="s">
        <v>166</v>
      </c>
      <c r="B150" s="17" t="s">
        <v>182</v>
      </c>
      <c r="C150" s="17" t="s">
        <v>183</v>
      </c>
      <c r="D150" s="16" t="s">
        <v>169</v>
      </c>
      <c r="E150" s="16">
        <v>3.15</v>
      </c>
      <c r="F150" s="16">
        <v>3.15</v>
      </c>
      <c r="G150" s="16">
        <v>60158.12</v>
      </c>
      <c r="H150" s="16">
        <v>60158.12</v>
      </c>
      <c r="J150" s="31"/>
    </row>
    <row r="151" spans="1:10" ht="54" customHeight="1" x14ac:dyDescent="0.25">
      <c r="A151" s="12">
        <v>837</v>
      </c>
      <c r="B151" s="13" t="s">
        <v>222</v>
      </c>
      <c r="C151" s="14"/>
      <c r="D151" s="14"/>
      <c r="E151" s="14"/>
      <c r="F151" s="14"/>
      <c r="G151" s="15">
        <f t="shared" ref="G151:H151" si="10">G152+G154</f>
        <v>3483281</v>
      </c>
      <c r="H151" s="15">
        <f t="shared" si="10"/>
        <v>3483281</v>
      </c>
      <c r="J151" s="31"/>
    </row>
    <row r="152" spans="1:10" ht="77.25" customHeight="1" x14ac:dyDescent="0.25">
      <c r="A152" s="34" t="s">
        <v>184</v>
      </c>
      <c r="B152" s="32" t="s">
        <v>185</v>
      </c>
      <c r="C152" s="17" t="s">
        <v>186</v>
      </c>
      <c r="D152" s="16" t="s">
        <v>3</v>
      </c>
      <c r="E152" s="16">
        <v>250</v>
      </c>
      <c r="F152" s="16">
        <v>251</v>
      </c>
      <c r="G152" s="46">
        <v>2171281</v>
      </c>
      <c r="H152" s="46">
        <v>2171281</v>
      </c>
      <c r="J152" s="31"/>
    </row>
    <row r="153" spans="1:10" ht="53.25" customHeight="1" x14ac:dyDescent="0.25">
      <c r="A153" s="43"/>
      <c r="B153" s="42"/>
      <c r="C153" s="17" t="s">
        <v>187</v>
      </c>
      <c r="D153" s="16" t="s">
        <v>3</v>
      </c>
      <c r="E153" s="16">
        <v>1500</v>
      </c>
      <c r="F153" s="16">
        <v>1500</v>
      </c>
      <c r="G153" s="47"/>
      <c r="H153" s="47"/>
      <c r="J153" s="31"/>
    </row>
    <row r="154" spans="1:10" ht="79.5" customHeight="1" x14ac:dyDescent="0.25">
      <c r="A154" s="16" t="s">
        <v>184</v>
      </c>
      <c r="B154" s="17" t="s">
        <v>188</v>
      </c>
      <c r="C154" s="17" t="s">
        <v>189</v>
      </c>
      <c r="D154" s="16" t="s">
        <v>190</v>
      </c>
      <c r="E154" s="16">
        <v>75</v>
      </c>
      <c r="F154" s="16">
        <v>75</v>
      </c>
      <c r="G154" s="16">
        <v>1312000</v>
      </c>
      <c r="H154" s="16">
        <v>1312000</v>
      </c>
      <c r="J154" s="31"/>
    </row>
    <row r="155" spans="1:10" ht="44.25" customHeight="1" x14ac:dyDescent="0.25">
      <c r="A155" s="12">
        <v>838</v>
      </c>
      <c r="B155" s="13" t="s">
        <v>223</v>
      </c>
      <c r="C155" s="14"/>
      <c r="D155" s="14"/>
      <c r="E155" s="14"/>
      <c r="F155" s="14"/>
      <c r="G155" s="15">
        <f t="shared" ref="G155:H155" si="11">G156</f>
        <v>5339931</v>
      </c>
      <c r="H155" s="15">
        <f t="shared" si="11"/>
        <v>5339931</v>
      </c>
      <c r="J155" s="31"/>
    </row>
    <row r="156" spans="1:10" ht="63" customHeight="1" x14ac:dyDescent="0.25">
      <c r="A156" s="16" t="s">
        <v>191</v>
      </c>
      <c r="B156" s="17" t="s">
        <v>192</v>
      </c>
      <c r="C156" s="17" t="s">
        <v>193</v>
      </c>
      <c r="D156" s="16" t="s">
        <v>3</v>
      </c>
      <c r="E156" s="16">
        <v>72</v>
      </c>
      <c r="F156" s="16">
        <v>72</v>
      </c>
      <c r="G156" s="16">
        <v>5339931</v>
      </c>
      <c r="H156" s="16">
        <v>5339931</v>
      </c>
      <c r="J156" s="31"/>
    </row>
    <row r="157" spans="1:10" ht="36.75" customHeight="1" x14ac:dyDescent="0.25">
      <c r="A157" s="12">
        <v>840</v>
      </c>
      <c r="B157" s="13" t="s">
        <v>224</v>
      </c>
      <c r="C157" s="14"/>
      <c r="D157" s="14"/>
      <c r="E157" s="14"/>
      <c r="F157" s="14"/>
      <c r="G157" s="15">
        <f t="shared" ref="G157:H157" si="12">G158+G159+G160+G162+G163+G165</f>
        <v>43725367.719999999</v>
      </c>
      <c r="H157" s="15">
        <f t="shared" si="12"/>
        <v>43725367.719999999</v>
      </c>
      <c r="J157" s="31"/>
    </row>
    <row r="158" spans="1:10" ht="57.75" customHeight="1" x14ac:dyDescent="0.25">
      <c r="A158" s="16" t="s">
        <v>194</v>
      </c>
      <c r="B158" s="17" t="s">
        <v>95</v>
      </c>
      <c r="C158" s="17" t="s">
        <v>38</v>
      </c>
      <c r="D158" s="16" t="s">
        <v>3</v>
      </c>
      <c r="E158" s="16">
        <v>12</v>
      </c>
      <c r="F158" s="16">
        <v>12</v>
      </c>
      <c r="G158" s="16">
        <v>1702700.05</v>
      </c>
      <c r="H158" s="16">
        <v>1702700.05</v>
      </c>
      <c r="J158" s="31"/>
    </row>
    <row r="159" spans="1:10" ht="81" customHeight="1" x14ac:dyDescent="0.25">
      <c r="A159" s="16" t="s">
        <v>194</v>
      </c>
      <c r="B159" s="17" t="s">
        <v>195</v>
      </c>
      <c r="C159" s="17" t="s">
        <v>196</v>
      </c>
      <c r="D159" s="16" t="s">
        <v>197</v>
      </c>
      <c r="E159" s="16">
        <v>3019.7</v>
      </c>
      <c r="F159" s="16">
        <v>3019.7</v>
      </c>
      <c r="G159" s="16">
        <v>661346.32999999996</v>
      </c>
      <c r="H159" s="16">
        <v>661346.32999999996</v>
      </c>
      <c r="J159" s="31"/>
    </row>
    <row r="160" spans="1:10" ht="32.25" customHeight="1" x14ac:dyDescent="0.25">
      <c r="A160" s="34" t="s">
        <v>194</v>
      </c>
      <c r="B160" s="32" t="s">
        <v>198</v>
      </c>
      <c r="C160" s="17" t="s">
        <v>199</v>
      </c>
      <c r="D160" s="16" t="s">
        <v>3</v>
      </c>
      <c r="E160" s="16">
        <v>58949</v>
      </c>
      <c r="F160" s="16">
        <v>58949</v>
      </c>
      <c r="G160" s="46">
        <v>24219346</v>
      </c>
      <c r="H160" s="46">
        <v>24219346</v>
      </c>
      <c r="J160" s="31"/>
    </row>
    <row r="161" spans="1:10" ht="33" customHeight="1" x14ac:dyDescent="0.25">
      <c r="A161" s="43"/>
      <c r="B161" s="42"/>
      <c r="C161" s="17" t="s">
        <v>200</v>
      </c>
      <c r="D161" s="16" t="s">
        <v>32</v>
      </c>
      <c r="E161" s="16">
        <v>58949</v>
      </c>
      <c r="F161" s="16">
        <v>58949</v>
      </c>
      <c r="G161" s="47"/>
      <c r="H161" s="47"/>
      <c r="J161" s="31"/>
    </row>
    <row r="162" spans="1:10" ht="60" customHeight="1" x14ac:dyDescent="0.25">
      <c r="A162" s="16" t="s">
        <v>194</v>
      </c>
      <c r="B162" s="17" t="s">
        <v>201</v>
      </c>
      <c r="C162" s="17" t="s">
        <v>36</v>
      </c>
      <c r="D162" s="16" t="s">
        <v>3</v>
      </c>
      <c r="E162" s="16">
        <v>11</v>
      </c>
      <c r="F162" s="16">
        <v>11</v>
      </c>
      <c r="G162" s="16">
        <v>1060171.72</v>
      </c>
      <c r="H162" s="16">
        <v>1060171.72</v>
      </c>
      <c r="J162" s="31"/>
    </row>
    <row r="163" spans="1:10" ht="68.25" customHeight="1" x14ac:dyDescent="0.25">
      <c r="A163" s="34" t="s">
        <v>194</v>
      </c>
      <c r="B163" s="32" t="s">
        <v>202</v>
      </c>
      <c r="C163" s="17" t="s">
        <v>38</v>
      </c>
      <c r="D163" s="16" t="s">
        <v>3</v>
      </c>
      <c r="E163" s="16">
        <v>840</v>
      </c>
      <c r="F163" s="16">
        <v>840</v>
      </c>
      <c r="G163" s="46">
        <v>15752362.809999999</v>
      </c>
      <c r="H163" s="46">
        <v>15752362.810000002</v>
      </c>
      <c r="J163" s="31"/>
    </row>
    <row r="164" spans="1:10" ht="58.5" customHeight="1" x14ac:dyDescent="0.25">
      <c r="A164" s="43"/>
      <c r="B164" s="42"/>
      <c r="C164" s="17" t="s">
        <v>203</v>
      </c>
      <c r="D164" s="16" t="s">
        <v>3</v>
      </c>
      <c r="E164" s="16">
        <v>6489</v>
      </c>
      <c r="F164" s="16">
        <v>6489</v>
      </c>
      <c r="G164" s="47"/>
      <c r="H164" s="47"/>
      <c r="J164" s="31"/>
    </row>
    <row r="165" spans="1:10" ht="55.5" customHeight="1" x14ac:dyDescent="0.25">
      <c r="A165" s="16" t="s">
        <v>194</v>
      </c>
      <c r="B165" s="17" t="s">
        <v>204</v>
      </c>
      <c r="C165" s="17" t="s">
        <v>36</v>
      </c>
      <c r="D165" s="16" t="s">
        <v>3</v>
      </c>
      <c r="E165" s="16">
        <v>5</v>
      </c>
      <c r="F165" s="16">
        <v>5</v>
      </c>
      <c r="G165" s="16">
        <v>329440.81</v>
      </c>
      <c r="H165" s="16">
        <v>329440.81</v>
      </c>
      <c r="J165" s="31"/>
    </row>
    <row r="166" spans="1:10" ht="39.75" customHeight="1" x14ac:dyDescent="0.25">
      <c r="A166" s="12">
        <v>842</v>
      </c>
      <c r="B166" s="13" t="s">
        <v>225</v>
      </c>
      <c r="C166" s="14"/>
      <c r="D166" s="14"/>
      <c r="E166" s="14"/>
      <c r="F166" s="14"/>
      <c r="G166" s="15">
        <f t="shared" ref="G166:H166" si="13">G167+G168+G169+G170</f>
        <v>7643769</v>
      </c>
      <c r="H166" s="15">
        <f t="shared" si="13"/>
        <v>7643769</v>
      </c>
      <c r="J166" s="31"/>
    </row>
    <row r="167" spans="1:10" ht="42" customHeight="1" x14ac:dyDescent="0.25">
      <c r="A167" s="16" t="s">
        <v>205</v>
      </c>
      <c r="B167" s="17" t="s">
        <v>206</v>
      </c>
      <c r="C167" s="17" t="s">
        <v>207</v>
      </c>
      <c r="D167" s="16" t="s">
        <v>40</v>
      </c>
      <c r="E167" s="16">
        <v>9600</v>
      </c>
      <c r="F167" s="16">
        <v>10512</v>
      </c>
      <c r="G167" s="16">
        <v>915648</v>
      </c>
      <c r="H167" s="16">
        <v>915648</v>
      </c>
      <c r="J167" s="31"/>
    </row>
    <row r="168" spans="1:10" ht="40.5" customHeight="1" x14ac:dyDescent="0.25">
      <c r="A168" s="16" t="s">
        <v>205</v>
      </c>
      <c r="B168" s="17" t="s">
        <v>83</v>
      </c>
      <c r="C168" s="17" t="s">
        <v>84</v>
      </c>
      <c r="D168" s="16" t="s">
        <v>40</v>
      </c>
      <c r="E168" s="16">
        <v>15936</v>
      </c>
      <c r="F168" s="16">
        <v>17008</v>
      </c>
      <c r="G168" s="16">
        <v>1519975.68</v>
      </c>
      <c r="H168" s="16">
        <v>1519975.68</v>
      </c>
      <c r="J168" s="31"/>
    </row>
    <row r="169" spans="1:10" ht="45.75" customHeight="1" x14ac:dyDescent="0.25">
      <c r="A169" s="16" t="s">
        <v>205</v>
      </c>
      <c r="B169" s="17" t="s">
        <v>208</v>
      </c>
      <c r="C169" s="17" t="s">
        <v>84</v>
      </c>
      <c r="D169" s="16" t="s">
        <v>40</v>
      </c>
      <c r="E169" s="16">
        <v>2500</v>
      </c>
      <c r="F169" s="16">
        <v>2500</v>
      </c>
      <c r="G169" s="16">
        <v>238450</v>
      </c>
      <c r="H169" s="16">
        <v>238450</v>
      </c>
      <c r="J169" s="31"/>
    </row>
    <row r="170" spans="1:10" ht="60.75" customHeight="1" x14ac:dyDescent="0.25">
      <c r="A170" s="16" t="s">
        <v>205</v>
      </c>
      <c r="B170" s="17" t="s">
        <v>209</v>
      </c>
      <c r="C170" s="17" t="s">
        <v>84</v>
      </c>
      <c r="D170" s="16" t="s">
        <v>40</v>
      </c>
      <c r="E170" s="16">
        <v>52280</v>
      </c>
      <c r="F170" s="16">
        <v>57120</v>
      </c>
      <c r="G170" s="16">
        <v>4969695.32</v>
      </c>
      <c r="H170" s="16">
        <v>4969695.32</v>
      </c>
      <c r="J170" s="31"/>
    </row>
    <row r="171" spans="1:10" x14ac:dyDescent="0.25">
      <c r="A171" s="23"/>
      <c r="B171" s="24"/>
      <c r="C171" s="23"/>
      <c r="D171" s="23"/>
      <c r="E171" s="23"/>
      <c r="F171" s="23"/>
      <c r="G171" s="25"/>
      <c r="H171" s="26"/>
    </row>
    <row r="172" spans="1:10" ht="18.75" x14ac:dyDescent="0.25">
      <c r="A172" s="29"/>
      <c r="B172" s="30" t="s">
        <v>242</v>
      </c>
      <c r="C172" s="27"/>
      <c r="D172" s="28" t="s">
        <v>243</v>
      </c>
      <c r="E172" s="23"/>
      <c r="F172" s="23"/>
      <c r="G172" s="25"/>
      <c r="H172" s="26"/>
    </row>
    <row r="173" spans="1:10" x14ac:dyDescent="0.25">
      <c r="A173" s="23"/>
      <c r="B173" s="24"/>
      <c r="C173" s="23"/>
      <c r="D173" s="23"/>
      <c r="E173" s="23"/>
      <c r="F173" s="23"/>
      <c r="G173" s="25"/>
      <c r="H173" s="26"/>
    </row>
    <row r="174" spans="1:10" x14ac:dyDescent="0.25">
      <c r="A174" s="23"/>
      <c r="B174" s="24"/>
      <c r="C174" s="23"/>
      <c r="D174" s="23"/>
      <c r="E174" s="23"/>
      <c r="F174" s="23"/>
      <c r="G174" s="25"/>
      <c r="H174" s="26"/>
    </row>
  </sheetData>
  <autoFilter ref="A4:J170"/>
  <mergeCells count="85">
    <mergeCell ref="H14:H18"/>
    <mergeCell ref="H10:H13"/>
    <mergeCell ref="H67:H68"/>
    <mergeCell ref="H77:H78"/>
    <mergeCell ref="G143:G149"/>
    <mergeCell ref="G95:G96"/>
    <mergeCell ref="G136:G137"/>
    <mergeCell ref="G139:G142"/>
    <mergeCell ref="G80:G81"/>
    <mergeCell ref="G83:G85"/>
    <mergeCell ref="G93:G94"/>
    <mergeCell ref="G49:G50"/>
    <mergeCell ref="G67:G68"/>
    <mergeCell ref="G77:G78"/>
    <mergeCell ref="G30:G38"/>
    <mergeCell ref="G44:G46"/>
    <mergeCell ref="G27:G28"/>
    <mergeCell ref="B10:B13"/>
    <mergeCell ref="A10:A13"/>
    <mergeCell ref="A14:A18"/>
    <mergeCell ref="B14:B18"/>
    <mergeCell ref="B27:B28"/>
    <mergeCell ref="A27:A28"/>
    <mergeCell ref="G10:G13"/>
    <mergeCell ref="G14:G18"/>
    <mergeCell ref="H55:H56"/>
    <mergeCell ref="B30:B38"/>
    <mergeCell ref="A30:A38"/>
    <mergeCell ref="B44:B46"/>
    <mergeCell ref="A44:A46"/>
    <mergeCell ref="B47:B48"/>
    <mergeCell ref="A47:A48"/>
    <mergeCell ref="G55:G56"/>
    <mergeCell ref="G47:G48"/>
    <mergeCell ref="H27:H28"/>
    <mergeCell ref="H30:H38"/>
    <mergeCell ref="H44:H46"/>
    <mergeCell ref="H47:H48"/>
    <mergeCell ref="H49:H50"/>
    <mergeCell ref="B83:B85"/>
    <mergeCell ref="A83:A85"/>
    <mergeCell ref="B163:B164"/>
    <mergeCell ref="A163:A164"/>
    <mergeCell ref="H163:H164"/>
    <mergeCell ref="H160:H161"/>
    <mergeCell ref="B139:B142"/>
    <mergeCell ref="A139:A142"/>
    <mergeCell ref="B143:B149"/>
    <mergeCell ref="A143:A149"/>
    <mergeCell ref="H139:H142"/>
    <mergeCell ref="H143:H149"/>
    <mergeCell ref="H83:H85"/>
    <mergeCell ref="G163:G164"/>
    <mergeCell ref="G152:G153"/>
    <mergeCell ref="G160:G161"/>
    <mergeCell ref="B93:B94"/>
    <mergeCell ref="A93:A94"/>
    <mergeCell ref="H93:H94"/>
    <mergeCell ref="H95:H96"/>
    <mergeCell ref="B136:B137"/>
    <mergeCell ref="A136:A137"/>
    <mergeCell ref="H136:H137"/>
    <mergeCell ref="B95:B96"/>
    <mergeCell ref="A95:A96"/>
    <mergeCell ref="B152:B153"/>
    <mergeCell ref="A152:A153"/>
    <mergeCell ref="H152:H153"/>
    <mergeCell ref="B160:B161"/>
    <mergeCell ref="A160:A161"/>
    <mergeCell ref="B80:B81"/>
    <mergeCell ref="A80:A81"/>
    <mergeCell ref="A1:H1"/>
    <mergeCell ref="C2:F2"/>
    <mergeCell ref="G2:H2"/>
    <mergeCell ref="A2:A3"/>
    <mergeCell ref="B2:B3"/>
    <mergeCell ref="B67:B68"/>
    <mergeCell ref="A67:A68"/>
    <mergeCell ref="B77:B78"/>
    <mergeCell ref="A77:A78"/>
    <mergeCell ref="H80:H81"/>
    <mergeCell ref="B49:B50"/>
    <mergeCell ref="A49:A50"/>
    <mergeCell ref="B55:B56"/>
    <mergeCell ref="A55:A56"/>
  </mergeCells>
  <pageMargins left="0.51181102362204722" right="0.27559055118110237" top="0.35433070866141736" bottom="0.35433070866141736" header="0.31496062992125984" footer="0.15748031496062992"/>
  <pageSetup paperSize="9" scale="70" fitToHeight="0" orientation="landscape" horizontalDpi="0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svod</vt:lpstr>
      <vt:lpstr>svod!Заголовки_для_печати</vt:lpstr>
      <vt:lpstr>svod!Область_печати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Варульникова С.</dc:creator>
  <cp:lastModifiedBy>Варульникова С.</cp:lastModifiedBy>
  <cp:lastPrinted>2022-03-31T11:37:07Z</cp:lastPrinted>
  <dcterms:created xsi:type="dcterms:W3CDTF">2022-03-28T11:09:10Z</dcterms:created>
  <dcterms:modified xsi:type="dcterms:W3CDTF">2022-03-31T11:41:16Z</dcterms:modified>
</cp:coreProperties>
</file>